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O:\08_Finance_Investor_Relation\Financials\Q3-23\"/>
    </mc:Choice>
  </mc:AlternateContent>
  <xr:revisionPtr revIDLastSave="0" documentId="13_ncr:1_{17869055-9EBB-4689-A0BD-591AACE4F440}" xr6:coauthVersionLast="47" xr6:coauthVersionMax="47" xr10:uidLastSave="{00000000-0000-0000-0000-000000000000}"/>
  <bookViews>
    <workbookView xWindow="-110" yWindow="-110" windowWidth="19420" windowHeight="10420" xr2:uid="{00000000-000D-0000-FFFF-FFFF00000000}"/>
  </bookViews>
  <sheets>
    <sheet name="Q3 2023 Data Supplement" sheetId="6" r:id="rId1"/>
    <sheet name="FS-Segment IS Q1 2023" sheetId="8" state="hidden" r:id="rId2"/>
    <sheet name="FS-Segment BS Q1 2023" sheetId="10" state="hidden" r:id="rId3"/>
    <sheet name="FS IS Q1 2023" sheetId="9" state="hidden" r:id="rId4"/>
    <sheet name="FS BS Q1 2023" sheetId="11" state="hidden" r:id="rId5"/>
  </sheets>
  <definedNames>
    <definedName name="OLE_LINK29" localSheetId="4">'FS BS Q1 2023'!$E$46</definedName>
    <definedName name="OLE_LINK35" localSheetId="4">'FS BS Q1 2023'!$B$44</definedName>
    <definedName name="_xlnm.Print_Area" localSheetId="0">'Q3 2023 Data Supplement'!$B$9:$Q$231</definedName>
    <definedName name="_xlnm.Print_Titles" localSheetId="0">'Q3 2023 Data Supplement'!$7:$8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0" i="6" l="1"/>
  <c r="J70" i="6"/>
  <c r="K70" i="6"/>
  <c r="L70" i="6"/>
  <c r="M70" i="6"/>
  <c r="N70" i="6"/>
  <c r="O70" i="6"/>
  <c r="P70" i="6"/>
  <c r="Q70" i="6"/>
  <c r="R70" i="6"/>
  <c r="S70" i="6"/>
  <c r="F70" i="6"/>
  <c r="G70" i="6"/>
  <c r="H70" i="6"/>
  <c r="E70" i="6"/>
  <c r="D70" i="6"/>
  <c r="I63" i="6"/>
  <c r="J63" i="6"/>
  <c r="K63" i="6"/>
  <c r="L63" i="6"/>
  <c r="M63" i="6"/>
  <c r="N63" i="6"/>
  <c r="O63" i="6"/>
  <c r="P63" i="6"/>
  <c r="Q63" i="6"/>
  <c r="R63" i="6"/>
  <c r="S63" i="6"/>
  <c r="F63" i="6"/>
  <c r="G63" i="6"/>
  <c r="H63" i="6"/>
  <c r="E63" i="6"/>
  <c r="D63" i="6"/>
  <c r="D8" i="6"/>
  <c r="I46" i="6"/>
  <c r="J46" i="6"/>
  <c r="K46" i="6"/>
  <c r="L46" i="6"/>
  <c r="M46" i="6"/>
  <c r="N46" i="6"/>
  <c r="O46" i="6"/>
  <c r="P46" i="6"/>
  <c r="Q46" i="6"/>
  <c r="R46" i="6"/>
  <c r="S46" i="6"/>
  <c r="F46" i="6"/>
  <c r="G46" i="6"/>
  <c r="H46" i="6"/>
  <c r="E46" i="6"/>
  <c r="D46" i="6"/>
  <c r="I45" i="6"/>
  <c r="J45" i="6"/>
  <c r="K45" i="6"/>
  <c r="L45" i="6"/>
  <c r="M45" i="6"/>
  <c r="N45" i="6"/>
  <c r="O45" i="6"/>
  <c r="P45" i="6"/>
  <c r="Q45" i="6"/>
  <c r="R45" i="6"/>
  <c r="S45" i="6"/>
  <c r="F45" i="6"/>
  <c r="G45" i="6"/>
  <c r="H45" i="6"/>
  <c r="E45" i="6"/>
  <c r="D45" i="6"/>
  <c r="F40" i="6"/>
  <c r="G40" i="6"/>
  <c r="H40" i="6"/>
  <c r="I40" i="6"/>
  <c r="J40" i="6"/>
  <c r="K40" i="6"/>
  <c r="L40" i="6"/>
  <c r="M40" i="6"/>
  <c r="N40" i="6"/>
  <c r="O40" i="6"/>
  <c r="P40" i="6"/>
  <c r="Q40" i="6"/>
  <c r="R40" i="6"/>
  <c r="S40" i="6"/>
  <c r="E40" i="6"/>
  <c r="D40" i="6"/>
  <c r="I36" i="6"/>
  <c r="J36" i="6"/>
  <c r="K36" i="6"/>
  <c r="L36" i="6"/>
  <c r="M36" i="6"/>
  <c r="N36" i="6"/>
  <c r="O36" i="6"/>
  <c r="P36" i="6"/>
  <c r="Q36" i="6"/>
  <c r="R36" i="6"/>
  <c r="S36" i="6"/>
  <c r="I37" i="6"/>
  <c r="J37" i="6"/>
  <c r="K37" i="6"/>
  <c r="L37" i="6"/>
  <c r="M37" i="6"/>
  <c r="N37" i="6"/>
  <c r="O37" i="6"/>
  <c r="P37" i="6"/>
  <c r="Q37" i="6"/>
  <c r="R37" i="6"/>
  <c r="S37" i="6"/>
  <c r="I38" i="6"/>
  <c r="J38" i="6"/>
  <c r="K38" i="6"/>
  <c r="L38" i="6"/>
  <c r="M38" i="6"/>
  <c r="N38" i="6"/>
  <c r="O38" i="6"/>
  <c r="P38" i="6"/>
  <c r="Q38" i="6"/>
  <c r="R38" i="6"/>
  <c r="S38" i="6"/>
  <c r="F36" i="6"/>
  <c r="G36" i="6"/>
  <c r="H36" i="6"/>
  <c r="F37" i="6"/>
  <c r="G37" i="6"/>
  <c r="H37" i="6"/>
  <c r="F38" i="6"/>
  <c r="G38" i="6"/>
  <c r="H38" i="6"/>
  <c r="E38" i="6"/>
  <c r="E37" i="6"/>
  <c r="E36" i="6"/>
  <c r="D38" i="6"/>
  <c r="D37" i="6"/>
  <c r="D36" i="6"/>
  <c r="K35" i="6"/>
  <c r="L35" i="6"/>
  <c r="M35" i="6"/>
  <c r="N35" i="6"/>
  <c r="O35" i="6"/>
  <c r="P35" i="6"/>
  <c r="Q35" i="6"/>
  <c r="R35" i="6"/>
  <c r="S35" i="6"/>
  <c r="J35" i="6"/>
  <c r="I35" i="6"/>
  <c r="E35" i="6"/>
  <c r="F35" i="6"/>
  <c r="G35" i="6"/>
  <c r="H35" i="6"/>
  <c r="D35" i="6"/>
  <c r="Q106" i="6"/>
  <c r="Q109" i="6" s="1"/>
</calcChain>
</file>

<file path=xl/sharedStrings.xml><?xml version="1.0" encoding="utf-8"?>
<sst xmlns="http://schemas.openxmlformats.org/spreadsheetml/2006/main" count="905" uniqueCount="287">
  <si>
    <t>2018</t>
  </si>
  <si>
    <t>2019</t>
  </si>
  <si>
    <t>2020</t>
  </si>
  <si>
    <t>2021</t>
  </si>
  <si>
    <t>'000 Units</t>
  </si>
  <si>
    <t>'000 Nos.</t>
  </si>
  <si>
    <t>sq km</t>
  </si>
  <si>
    <t>Revenue</t>
  </si>
  <si>
    <t>Net cash generated from operating activities</t>
  </si>
  <si>
    <t>Net cash used in investing activities</t>
  </si>
  <si>
    <t>EBITDA</t>
  </si>
  <si>
    <t>%</t>
  </si>
  <si>
    <t>AED</t>
  </si>
  <si>
    <t>Ports</t>
  </si>
  <si>
    <t>EC&amp;FZ</t>
  </si>
  <si>
    <t>Logistics</t>
  </si>
  <si>
    <t>Maritime</t>
  </si>
  <si>
    <t>Digital</t>
  </si>
  <si>
    <t>Corporate</t>
  </si>
  <si>
    <t>Eliminations</t>
  </si>
  <si>
    <t>Supplied by © Euroland.com</t>
  </si>
  <si>
    <t>Financial KPIs</t>
  </si>
  <si>
    <t>EC&amp;FZ utilities</t>
  </si>
  <si>
    <t>EC&amp;FZ others</t>
  </si>
  <si>
    <t>Ports general cargo</t>
  </si>
  <si>
    <t>Ports Ro-Ro</t>
  </si>
  <si>
    <t>Ports cruise</t>
  </si>
  <si>
    <t>Ports others</t>
  </si>
  <si>
    <t>Others</t>
  </si>
  <si>
    <t xml:space="preserve">EC&amp;FZ land leasing </t>
  </si>
  <si>
    <t>EC&amp;FZ warehouses</t>
  </si>
  <si>
    <t>Ports leasing</t>
  </si>
  <si>
    <t>Gross Profit</t>
  </si>
  <si>
    <t>Nos.</t>
  </si>
  <si>
    <t>1) Net Debt / EBITDA is defined as borrowings (including bank overdrafts) less cash and bank balances divided by EBITDA. EBITDA is annualized based on the YTD results for the respective period.</t>
  </si>
  <si>
    <t>Unit</t>
  </si>
  <si>
    <t>Consolidated Balance Sheet</t>
  </si>
  <si>
    <t>Consolidated P&amp;L</t>
  </si>
  <si>
    <t>Consolidated Cash Flow Statement</t>
  </si>
  <si>
    <t>x</t>
  </si>
  <si>
    <t>DPS</t>
  </si>
  <si>
    <t>AED m</t>
  </si>
  <si>
    <t>Q1 2021</t>
  </si>
  <si>
    <t>Q2 2021</t>
  </si>
  <si>
    <t>Q3 2021</t>
  </si>
  <si>
    <t>Q4 2021</t>
  </si>
  <si>
    <t>Q1 2022</t>
  </si>
  <si>
    <t>Q2 2022</t>
  </si>
  <si>
    <t>Q3 2022</t>
  </si>
  <si>
    <t>Net Profit Before Minorities</t>
  </si>
  <si>
    <t>Net Profit After Minorities</t>
  </si>
  <si>
    <t>Non-Current Assets</t>
  </si>
  <si>
    <t>Current Assets</t>
  </si>
  <si>
    <t>Total Assets</t>
  </si>
  <si>
    <t>Total Equity</t>
  </si>
  <si>
    <t>Current Liabilities</t>
  </si>
  <si>
    <t>Non-Current Liabilities</t>
  </si>
  <si>
    <t>Total Liabilities</t>
  </si>
  <si>
    <t>'000 sqm</t>
  </si>
  <si>
    <t>m Tons</t>
  </si>
  <si>
    <t>m TEUs</t>
  </si>
  <si>
    <t>'000</t>
  </si>
  <si>
    <t>m</t>
  </si>
  <si>
    <t>'000 TEUs</t>
  </si>
  <si>
    <t>Revenue Breakdown by Cluster</t>
  </si>
  <si>
    <t>Gross Profit Breakdown by Cluster</t>
  </si>
  <si>
    <t>Total Revenue</t>
  </si>
  <si>
    <t>Total Gross Profit</t>
  </si>
  <si>
    <t>Total EBITDA</t>
  </si>
  <si>
    <t>EBITDA Breakdown by Cluster</t>
  </si>
  <si>
    <t xml:space="preserve">Net Profit Breakdown by Cluster </t>
  </si>
  <si>
    <t>Total Net Profit</t>
  </si>
  <si>
    <t>Total Assets Breakdown by Cluster</t>
  </si>
  <si>
    <t>Total Liabilities Breakdown by Cluster</t>
  </si>
  <si>
    <t xml:space="preserve">Total Assets </t>
  </si>
  <si>
    <t>Consolidated EBITDA margin</t>
  </si>
  <si>
    <t>-</t>
  </si>
  <si>
    <t>Ports Cluster</t>
  </si>
  <si>
    <t>EC&amp;FZ Cluster</t>
  </si>
  <si>
    <t>Maritime Cluster</t>
  </si>
  <si>
    <t>EBITDA Margin by Cluster (%)</t>
  </si>
  <si>
    <t>EBITDA Margin</t>
  </si>
  <si>
    <t>Weighted Average Number of Shares</t>
  </si>
  <si>
    <t>3) Return on Average Equity (RoAE) is defined as annualized YTD net profit divided by average opening annual balance and period end balance of equity</t>
  </si>
  <si>
    <t>Total Ports Revenue</t>
  </si>
  <si>
    <t xml:space="preserve">Total EC&amp;FZ Revenue </t>
  </si>
  <si>
    <t xml:space="preserve">Total Maritime Revenue </t>
  </si>
  <si>
    <t>Net cash generated from financing activities</t>
  </si>
  <si>
    <t>Net (decrease)/increase in cash and cash equivalents</t>
  </si>
  <si>
    <t>Q4 2022</t>
  </si>
  <si>
    <t>2022</t>
  </si>
  <si>
    <t>Lease liabilities</t>
  </si>
  <si>
    <t>Total Equity and Liabilities</t>
  </si>
  <si>
    <t>Q1 2023</t>
  </si>
  <si>
    <t>Net Profit Margin - Before Minorities</t>
  </si>
  <si>
    <t>Cash Conversion</t>
  </si>
  <si>
    <t>Debt / Equity</t>
  </si>
  <si>
    <t>Operational KPIs</t>
  </si>
  <si>
    <t>Revenue Distribution by Cluster (%)</t>
  </si>
  <si>
    <t>Net Profit Margin - After Minorities</t>
  </si>
  <si>
    <t>Three-month ended 31 March</t>
  </si>
  <si>
    <t>Notes</t>
  </si>
  <si>
    <t>AED’000</t>
  </si>
  <si>
    <t>(unaudited)</t>
  </si>
  <si>
    <t xml:space="preserve">Direct costs </t>
  </si>
  <si>
    <t>                       </t>
  </si>
  <si>
    <t>Gross profit</t>
  </si>
  <si>
    <t>General and administrative expenses</t>
  </si>
  <si>
    <t xml:space="preserve">Impairment losses (including reversals of impairment </t>
  </si>
  <si>
    <t xml:space="preserve">   losses) on financial assets and unbilled lease receivables</t>
  </si>
  <si>
    <t>Selling and marketing expenses</t>
  </si>
  <si>
    <t>Share of profit from joint ventures</t>
  </si>
  <si>
    <t>Share of profit from an associate</t>
  </si>
  <si>
    <t>Finance costs</t>
  </si>
  <si>
    <t>Finance income</t>
  </si>
  <si>
    <t>Gain on disposal of a property held for sale</t>
  </si>
  <si>
    <t>Other income</t>
  </si>
  <si>
    <t>Profit before tax</t>
  </si>
  <si>
    <t>Income tax on foreign operations</t>
  </si>
  <si>
    <t>Profit for the year</t>
  </si>
  <si>
    <t>                       </t>
  </si>
  <si>
    <t>Attributable to:</t>
  </si>
  <si>
    <t>Owners of the Company</t>
  </si>
  <si>
    <t>Non-controlling interests</t>
  </si>
  <si>
    <t>Basic and diluted earnings per share (AED)</t>
  </si>
  <si>
    <t>Adjusted EBITDA</t>
  </si>
  <si>
    <t>Total</t>
  </si>
  <si>
    <t>31 March 2023 (unaudited)</t>
  </si>
  <si>
    <t xml:space="preserve">  External revenue</t>
  </si>
  <si>
    <t xml:space="preserve">  Inter segment revenue</t>
  </si>
  <si>
    <t>                      </t>
  </si>
  <si>
    <t xml:space="preserve">Total revenue </t>
  </si>
  <si>
    <t>Gross profit/(loss)</t>
  </si>
  <si>
    <t xml:space="preserve">Impairment losses (including reversals of </t>
  </si>
  <si>
    <t xml:space="preserve">  impairment losses) on financial assets and </t>
  </si>
  <si>
    <t xml:space="preserve">  unbilled lease receivables</t>
  </si>
  <si>
    <t xml:space="preserve"> </t>
  </si>
  <si>
    <t>                     </t>
  </si>
  <si>
    <t>Profit/(loss) for the period</t>
  </si>
  <si>
    <t>Adjustment for:</t>
  </si>
  <si>
    <t xml:space="preserve">Amortisation of right-of-use assets and </t>
  </si>
  <si>
    <t xml:space="preserve">  intangible assets</t>
  </si>
  <si>
    <t xml:space="preserve">Depreciation of property, plant and </t>
  </si>
  <si>
    <t xml:space="preserve">  equipment, investment properties</t>
  </si>
  <si>
    <t>Government grants</t>
  </si>
  <si>
    <t>Total assets</t>
  </si>
  <si>
    <t>Total liabilities</t>
  </si>
  <si>
    <t>Capital expenditures*</t>
  </si>
  <si>
    <t>XX</t>
  </si>
  <si>
    <t>to be updated</t>
  </si>
  <si>
    <t>(audited)</t>
  </si>
  <si>
    <t xml:space="preserve">ASSETS </t>
  </si>
  <si>
    <t>Non-current assets</t>
  </si>
  <si>
    <t>Property, plant and equipment</t>
  </si>
  <si>
    <t>Investment properties</t>
  </si>
  <si>
    <t xml:space="preserve">Intangible assets and goodwill  </t>
  </si>
  <si>
    <t>Right-of-use assets</t>
  </si>
  <si>
    <t>Investment in joint ventures</t>
  </si>
  <si>
    <t>Investment in an associate</t>
  </si>
  <si>
    <t xml:space="preserve">Financial asset at fair value through other </t>
  </si>
  <si>
    <t xml:space="preserve">  comprehensive income</t>
  </si>
  <si>
    <t>Derivative financial asset</t>
  </si>
  <si>
    <t xml:space="preserve">Trade and other receivables  </t>
  </si>
  <si>
    <t>Prepayments and advances</t>
  </si>
  <si>
    <t>                        </t>
  </si>
  <si>
    <t>Total non-current assets</t>
  </si>
  <si>
    <t xml:space="preserve">Current assets </t>
  </si>
  <si>
    <t>Inventories</t>
  </si>
  <si>
    <t>Trade and other receivables</t>
  </si>
  <si>
    <t xml:space="preserve">Prepayments and advances      </t>
  </si>
  <si>
    <t>Cash and bank balances</t>
  </si>
  <si>
    <t>Total current assets</t>
  </si>
  <si>
    <t xml:space="preserve">Total assets  </t>
  </si>
  <si>
    <t>                       </t>
  </si>
  <si>
    <t>EQUITY AND LIABILITIES</t>
  </si>
  <si>
    <t xml:space="preserve">Equity </t>
  </si>
  <si>
    <t>Share capital</t>
  </si>
  <si>
    <t>Share premium</t>
  </si>
  <si>
    <t>Statutory reserve</t>
  </si>
  <si>
    <t>Assets distribution reserve</t>
  </si>
  <si>
    <t>Cash flow hedge reserve</t>
  </si>
  <si>
    <t>Investment revaluation reserve</t>
  </si>
  <si>
    <t>Foreign currency translation reserve</t>
  </si>
  <si>
    <t>Merger reserve</t>
  </si>
  <si>
    <t>Retained earnings</t>
  </si>
  <si>
    <t>Shareholder’s contribution</t>
  </si>
  <si>
    <t>Equity attributable to owners of the Company</t>
  </si>
  <si>
    <t>Total equity</t>
  </si>
  <si>
    <t xml:space="preserve">Liabilities </t>
  </si>
  <si>
    <t>Non-current liabilities</t>
  </si>
  <si>
    <t>Deferred government grants</t>
  </si>
  <si>
    <t>Provision for employees’ end of service benefits</t>
  </si>
  <si>
    <t>Payable to the project companies</t>
  </si>
  <si>
    <t>Bond payable</t>
  </si>
  <si>
    <t>Bank borrowing</t>
  </si>
  <si>
    <t>Trade and other payables</t>
  </si>
  <si>
    <t>Total non-current liabilities</t>
  </si>
  <si>
    <t>Current liabilities</t>
  </si>
  <si>
    <t>Bank borrowings</t>
  </si>
  <si>
    <t>Total current liabilities</t>
  </si>
  <si>
    <t xml:space="preserve">Total equity and liabilities </t>
  </si>
  <si>
    <t>                        </t>
  </si>
  <si>
    <t>Finance Costs</t>
  </si>
  <si>
    <t>4) Interest Coverage ratio is defined as EBITDA divided by Finance Costs</t>
  </si>
  <si>
    <t>EBITDA Distribution by Cluster (%)</t>
  </si>
  <si>
    <t>Cluster Revenue Drivers</t>
  </si>
  <si>
    <t>Logistics Cluster</t>
  </si>
  <si>
    <t>Total Group Revenue</t>
  </si>
  <si>
    <t>Digital revenue-generating single window transactions</t>
  </si>
  <si>
    <t>m MMBTU</t>
  </si>
  <si>
    <r>
      <t>Interest coverage ratio</t>
    </r>
    <r>
      <rPr>
        <vertAlign val="superscript"/>
        <sz val="10"/>
        <color rgb="FF333333"/>
        <rFont val="Calibri"/>
        <family val="2"/>
      </rPr>
      <t>4</t>
    </r>
  </si>
  <si>
    <r>
      <t>Return on Average Equity (RoAE)</t>
    </r>
    <r>
      <rPr>
        <vertAlign val="superscript"/>
        <sz val="10"/>
        <color rgb="FF333333"/>
        <rFont val="Calibri"/>
        <family val="2"/>
      </rPr>
      <t>3</t>
    </r>
  </si>
  <si>
    <r>
      <t>Return on Average Capital Employed (RoACE)</t>
    </r>
    <r>
      <rPr>
        <vertAlign val="superscript"/>
        <sz val="10"/>
        <color rgb="FF333333"/>
        <rFont val="Calibri"/>
        <family val="2"/>
      </rPr>
      <t>2</t>
    </r>
  </si>
  <si>
    <r>
      <t>Net Debt / EBITDA</t>
    </r>
    <r>
      <rPr>
        <vertAlign val="superscript"/>
        <sz val="10"/>
        <color rgb="FF333333"/>
        <rFont val="Calibri"/>
        <family val="2"/>
      </rPr>
      <t>1</t>
    </r>
  </si>
  <si>
    <t>Cluster Financial Information</t>
  </si>
  <si>
    <t>Ports concessions - Others</t>
  </si>
  <si>
    <t>Ports concessions - Container</t>
  </si>
  <si>
    <t>Q2 2023</t>
  </si>
  <si>
    <t>Cash and cash equivalents at the end of the year / Period</t>
  </si>
  <si>
    <t>Marine services</t>
  </si>
  <si>
    <t>Transshipment</t>
  </si>
  <si>
    <t>Revenue Breakdown by Geography</t>
  </si>
  <si>
    <t>UAE</t>
  </si>
  <si>
    <t>Middle East, Excl. UAE</t>
  </si>
  <si>
    <t>Africa</t>
  </si>
  <si>
    <t xml:space="preserve">Asia </t>
  </si>
  <si>
    <t>Europe</t>
  </si>
  <si>
    <t>Total Capex Breakdown by Cluster</t>
  </si>
  <si>
    <t>Total Capex</t>
  </si>
  <si>
    <t>Q3 2023</t>
  </si>
  <si>
    <t>Americas</t>
  </si>
  <si>
    <t>Abu Dhabi Maritime</t>
  </si>
  <si>
    <t>Shipping</t>
  </si>
  <si>
    <t xml:space="preserve">Total Logistics Revenue </t>
  </si>
  <si>
    <t xml:space="preserve">Ocean freight volumes </t>
  </si>
  <si>
    <t>Air freight volumes</t>
  </si>
  <si>
    <t>Tons</t>
  </si>
  <si>
    <t>Digital Cluster</t>
  </si>
  <si>
    <t>Projects</t>
  </si>
  <si>
    <t>2) Return on Average Capital Employed (RoACE) is defined as earnings before interest and impairment divided by average opening annual balance and period end balance of equity and external borrowings less cash, where earnings are annualized based on the YTD results for the respective period.</t>
  </si>
  <si>
    <t>Net Profit Before Tax and Minorities</t>
  </si>
  <si>
    <t>Polymers</t>
  </si>
  <si>
    <t xml:space="preserve">Shipping -  operated container vessel fleet utilisation/churn </t>
  </si>
  <si>
    <t>Marine Services - UAE vessel calls</t>
  </si>
  <si>
    <t xml:space="preserve">Offshore &amp; Subsea </t>
  </si>
  <si>
    <t>Maritime &amp; Shipping Cluster</t>
  </si>
  <si>
    <t>Digital &amp; Trade Services Cluster</t>
  </si>
  <si>
    <t>Gross Profit Margin (GPM)</t>
  </si>
  <si>
    <t>^ Owned + Chartered-in</t>
  </si>
  <si>
    <r>
      <t>EPS</t>
    </r>
    <r>
      <rPr>
        <vertAlign val="superscript"/>
        <sz val="10"/>
        <color rgb="FF333333"/>
        <rFont val="Calibri"/>
        <family val="2"/>
      </rPr>
      <t>5</t>
    </r>
  </si>
  <si>
    <t>5) EPS is calculated using the Weighted Average Number of Shares</t>
  </si>
  <si>
    <t>General cargo volumes</t>
  </si>
  <si>
    <t>Container capacity</t>
  </si>
  <si>
    <t>Container volumes</t>
  </si>
  <si>
    <t>Container utilization</t>
  </si>
  <si>
    <t>Ro-Ro volumes</t>
  </si>
  <si>
    <t>Cruise passengers</t>
  </si>
  <si>
    <t>Land bank</t>
  </si>
  <si>
    <t xml:space="preserve">Land developed </t>
  </si>
  <si>
    <t xml:space="preserve">Land leasable </t>
  </si>
  <si>
    <t>Land leased - cumulative</t>
  </si>
  <si>
    <t>Land leasable utilization</t>
  </si>
  <si>
    <t>New land leases - net</t>
  </si>
  <si>
    <t xml:space="preserve">KEZAD Communities Bed Capacity </t>
  </si>
  <si>
    <t>KEZAD Communities Bed Leased - cumulative</t>
  </si>
  <si>
    <t xml:space="preserve">KEZAD Communities Bed Occupancy </t>
  </si>
  <si>
    <t>Warehouse capacity</t>
  </si>
  <si>
    <t>Warehouse leased - cumulative</t>
  </si>
  <si>
    <t>Warehouse utilization</t>
  </si>
  <si>
    <t>Gas volumes</t>
  </si>
  <si>
    <t>Shipping - container port calls</t>
  </si>
  <si>
    <t>Shipping - container number of services</t>
  </si>
  <si>
    <t>Shipping - container vessel fleet^</t>
  </si>
  <si>
    <t xml:space="preserve">Shipping - container vessel fleet nominal capacity </t>
  </si>
  <si>
    <t xml:space="preserve">Shipping - total container volumes (operated &amp; NVOCCs) </t>
  </si>
  <si>
    <t>Shipping - liquid bulk vessel fleet^</t>
  </si>
  <si>
    <t>Shipping - Ro-Ro &amp; multi-purpose vessel fleet^</t>
  </si>
  <si>
    <t>Shipping - dry bulk vessel fleet^</t>
  </si>
  <si>
    <t>Transshipment volumes</t>
  </si>
  <si>
    <t>Offshore &amp; Subsea vessel fleet^</t>
  </si>
  <si>
    <t>Polymers volumes</t>
  </si>
  <si>
    <t>Ports container handling</t>
  </si>
  <si>
    <t>EC&amp;FZ KEZAD communities</t>
  </si>
  <si>
    <t>Ocean freight - FCL &amp; Reefer</t>
  </si>
  <si>
    <t>Air freight</t>
  </si>
  <si>
    <t>Warehousing</t>
  </si>
  <si>
    <t>Total Assets Breakdown by Geography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</si>
</sst>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0"/>
    <numFmt numFmtId="165" formatCode="_(* #,##0_);_(* \(#,##0\);_(* &quot;-&quot;??_);_(@_)"/>
    <numFmt numFmtId="166" formatCode="_(* #,##0.0_);_(* \(#,##0.0\);_(* &quot;-&quot;??_);_(@_)"/>
    <numFmt numFmtId="167" formatCode="0.0%"/>
    <numFmt numFmtId="168" formatCode="0.0"/>
    <numFmt numFmtId="169" formatCode="#,##0.0"/>
    <numFmt numFmtId="170" formatCode="#,##0.0_);\(#,##0.0\)"/>
    <numFmt numFmtId="171" formatCode="0.0_);\(0.0\)"/>
    <numFmt numFmtId="172" formatCode="_(* #,##0.0_);_(* \(#,##0.0\);_(* &quot;-&quot;?_);_(@_)"/>
    <numFmt numFmtId="173" formatCode="#,##0.0_);[Red]\(#,##0.0\)"/>
  </numFmts>
  <fonts count="30" x14ac:knownFonts="1">
    <font>
      <sz val="10"/>
      <name val="Arial"/>
    </font>
    <font>
      <sz val="11"/>
      <color theme="1"/>
      <name val="Calibri"/>
      <family val="2"/>
      <scheme val="minor"/>
    </font>
    <font>
      <sz val="10"/>
      <name val="Arial"/>
      <family val="2"/>
    </font>
    <font>
      <b/>
      <sz val="12"/>
      <color indexed="55"/>
      <name val="Calibri"/>
      <family val="2"/>
    </font>
    <font>
      <b/>
      <sz val="17"/>
      <color indexed="55"/>
      <name val="Calibri"/>
      <family val="2"/>
    </font>
    <font>
      <sz val="10"/>
      <color indexed="55"/>
      <name val="Calibri"/>
      <family val="2"/>
    </font>
    <font>
      <b/>
      <i/>
      <sz val="11"/>
      <color indexed="55"/>
      <name val="Calibri"/>
      <family val="2"/>
    </font>
    <font>
      <i/>
      <sz val="9"/>
      <color indexed="55"/>
      <name val="Calibri"/>
      <family val="2"/>
    </font>
    <font>
      <b/>
      <sz val="10"/>
      <name val="Arial"/>
      <family val="2"/>
    </font>
    <font>
      <b/>
      <sz val="10"/>
      <color indexed="55"/>
      <name val="Calibri"/>
      <family val="2"/>
    </font>
    <font>
      <sz val="10"/>
      <color theme="1"/>
      <name val="Calibri"/>
      <family val="2"/>
    </font>
    <font>
      <i/>
      <sz val="10"/>
      <color indexed="55"/>
      <name val="Calibri"/>
      <family val="2"/>
    </font>
    <font>
      <sz val="10"/>
      <name val="Calibri"/>
      <family val="2"/>
    </font>
    <font>
      <sz val="10"/>
      <name val="Arial"/>
      <family val="2"/>
    </font>
    <font>
      <vertAlign val="superscript"/>
      <sz val="10"/>
      <color rgb="FF333333"/>
      <name val="Calibri"/>
      <family val="2"/>
    </font>
    <font>
      <sz val="10"/>
      <name val="Calibri"/>
      <family val="2"/>
      <scheme val="minor"/>
    </font>
    <font>
      <b/>
      <sz val="10"/>
      <name val="Calibri"/>
      <family val="2"/>
      <scheme val="minor"/>
    </font>
    <font>
      <sz val="11"/>
      <color theme="1"/>
      <name val="Calibri"/>
      <family val="2"/>
    </font>
    <font>
      <sz val="8"/>
      <name val="Arial"/>
      <family val="2"/>
    </font>
    <font>
      <b/>
      <sz val="10"/>
      <color rgb="FFFF0000"/>
      <name val="Arial"/>
      <family val="2"/>
    </font>
    <font>
      <sz val="11"/>
      <color theme="1"/>
      <name val="Calibri"/>
      <family val="2"/>
      <scheme val="minor"/>
    </font>
    <font>
      <b/>
      <i/>
      <sz val="11"/>
      <name val="Calibri"/>
      <family val="2"/>
    </font>
    <font>
      <b/>
      <sz val="10"/>
      <color theme="1"/>
      <name val="Calibri"/>
      <family val="2"/>
    </font>
    <font>
      <b/>
      <sz val="10"/>
      <name val="Calibri"/>
      <family val="2"/>
    </font>
    <font>
      <sz val="10"/>
      <color theme="1"/>
      <name val="Calibri"/>
      <family val="2"/>
      <scheme val="minor"/>
    </font>
    <font>
      <i/>
      <sz val="9"/>
      <color rgb="FFFF0000"/>
      <name val="Calibri"/>
      <family val="2"/>
    </font>
    <font>
      <sz val="10"/>
      <color rgb="FFFF0000"/>
      <name val="Calibri"/>
      <family val="2"/>
    </font>
    <font>
      <sz val="10"/>
      <color rgb="FFFF0000"/>
      <name val="Arial"/>
      <family val="2"/>
    </font>
    <font>
      <b/>
      <sz val="10"/>
      <color rgb="FFFF0000"/>
      <name val="Calibri"/>
      <family val="2"/>
    </font>
    <font>
      <b/>
      <sz val="12"/>
      <name val="Calibri"/>
      <family val="2"/>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43">
    <border>
      <left/>
      <right/>
      <top/>
      <bottom/>
      <diagonal/>
    </border>
    <border>
      <left/>
      <right style="thin">
        <color indexed="8"/>
      </right>
      <top/>
      <bottom/>
      <diagonal/>
    </border>
    <border>
      <left style="thin">
        <color indexed="8"/>
      </left>
      <right/>
      <top/>
      <bottom/>
      <diagonal/>
    </border>
    <border>
      <left/>
      <right/>
      <top style="thin">
        <color indexed="8"/>
      </top>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style="thin">
        <color indexed="64"/>
      </right>
      <top/>
      <bottom/>
      <diagonal/>
    </border>
    <border>
      <left/>
      <right style="thin">
        <color indexed="64"/>
      </right>
      <top/>
      <bottom style="thin">
        <color indexed="8"/>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8"/>
      </top>
      <bottom/>
      <diagonal/>
    </border>
    <border>
      <left/>
      <right/>
      <top/>
      <bottom style="thin">
        <color indexed="8"/>
      </bottom>
      <diagonal/>
    </border>
    <border>
      <left style="thin">
        <color indexed="64"/>
      </left>
      <right/>
      <top/>
      <bottom style="thin">
        <color indexed="8"/>
      </bottom>
      <diagonal/>
    </border>
    <border>
      <left/>
      <right style="thin">
        <color indexed="8"/>
      </right>
      <top/>
      <bottom style="thin">
        <color indexed="8"/>
      </bottom>
      <diagonal/>
    </border>
    <border>
      <left style="thin">
        <color indexed="64"/>
      </left>
      <right/>
      <top style="thin">
        <color indexed="8"/>
      </top>
      <bottom style="thin">
        <color indexed="8"/>
      </bottom>
      <diagonal/>
    </border>
    <border>
      <left/>
      <right style="thin">
        <color indexed="8"/>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8"/>
      </bottom>
      <diagonal/>
    </border>
    <border>
      <left/>
      <right/>
      <top style="thin">
        <color indexed="64"/>
      </top>
      <bottom style="thin">
        <color indexed="64"/>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top style="thin">
        <color indexed="64"/>
      </top>
      <bottom/>
      <diagonal/>
    </border>
    <border>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thin">
        <color auto="1"/>
      </right>
      <top/>
      <bottom/>
      <diagonal/>
    </border>
    <border>
      <left/>
      <right style="thin">
        <color auto="1"/>
      </right>
      <top/>
      <bottom style="thin">
        <color indexed="64"/>
      </bottom>
      <diagonal/>
    </border>
    <border>
      <left/>
      <right style="thin">
        <color indexed="8"/>
      </right>
      <top/>
      <bottom/>
      <diagonal/>
    </border>
    <border>
      <left/>
      <right style="thin">
        <color indexed="64"/>
      </right>
      <top/>
      <bottom/>
      <diagonal/>
    </border>
    <border>
      <left style="thin">
        <color indexed="8"/>
      </left>
      <right/>
      <top style="thin">
        <color indexed="64"/>
      </top>
      <bottom/>
      <diagonal/>
    </border>
  </borders>
  <cellStyleXfs count="10">
    <xf numFmtId="0" fontId="0" fillId="0" borderId="0"/>
    <xf numFmtId="43" fontId="2" fillId="0" borderId="0" applyFont="0" applyFill="0" applyBorder="0" applyAlignment="0" applyProtection="0"/>
    <xf numFmtId="9" fontId="13" fillId="0" borderId="0" applyFont="0" applyFill="0" applyBorder="0" applyAlignment="0" applyProtection="0"/>
    <xf numFmtId="0" fontId="17" fillId="0" borderId="0"/>
    <xf numFmtId="9" fontId="2" fillId="0" borderId="0" applyFont="0" applyFill="0" applyBorder="0" applyAlignment="0" applyProtection="0"/>
    <xf numFmtId="0" fontId="20" fillId="0" borderId="0"/>
    <xf numFmtId="43" fontId="20" fillId="0" borderId="0" applyFont="0" applyFill="0" applyBorder="0" applyAlignment="0" applyProtection="0"/>
    <xf numFmtId="0" fontId="2" fillId="0" borderId="0"/>
    <xf numFmtId="0" fontId="1" fillId="0" borderId="0"/>
    <xf numFmtId="43" fontId="1" fillId="0" borderId="0" applyFont="0" applyFill="0" applyBorder="0" applyAlignment="0" applyProtection="0"/>
  </cellStyleXfs>
  <cellXfs count="375">
    <xf numFmtId="0" fontId="0" fillId="0" borderId="0" xfId="0"/>
    <xf numFmtId="0" fontId="0" fillId="0" borderId="1" xfId="0" applyBorder="1"/>
    <xf numFmtId="0" fontId="7" fillId="0" borderId="3" xfId="0" applyFont="1" applyBorder="1" applyAlignment="1">
      <alignment horizontal="left" vertical="top"/>
    </xf>
    <xf numFmtId="0" fontId="5" fillId="0" borderId="0" xfId="0" applyFont="1" applyAlignment="1">
      <alignment horizontal="right" vertical="top"/>
    </xf>
    <xf numFmtId="49" fontId="4" fillId="0" borderId="0" xfId="0" applyNumberFormat="1" applyFont="1" applyAlignment="1">
      <alignment horizontal="left" vertical="top"/>
    </xf>
    <xf numFmtId="0" fontId="5" fillId="0" borderId="6" xfId="0" applyFont="1" applyBorder="1" applyAlignment="1">
      <alignment horizontal="center" vertical="top"/>
    </xf>
    <xf numFmtId="0" fontId="5" fillId="0" borderId="7" xfId="0" applyFont="1" applyBorder="1" applyAlignment="1">
      <alignment horizontal="center" vertical="top"/>
    </xf>
    <xf numFmtId="0" fontId="8" fillId="0" borderId="0" xfId="0" applyFont="1"/>
    <xf numFmtId="164" fontId="0" fillId="0" borderId="0" xfId="0" applyNumberFormat="1"/>
    <xf numFmtId="0" fontId="9" fillId="0" borderId="7" xfId="0" applyFont="1" applyBorder="1" applyAlignment="1">
      <alignment horizontal="center" vertical="top"/>
    </xf>
    <xf numFmtId="49" fontId="5" fillId="0" borderId="2" xfId="0" applyNumberFormat="1" applyFont="1" applyBorder="1" applyAlignment="1">
      <alignment horizontal="left" vertical="top" wrapText="1" indent="1"/>
    </xf>
    <xf numFmtId="49" fontId="3" fillId="2" borderId="4" xfId="0" applyNumberFormat="1" applyFont="1" applyFill="1" applyBorder="1" applyAlignment="1">
      <alignment horizontal="right" vertical="top" indent="1"/>
    </xf>
    <xf numFmtId="49" fontId="3" fillId="2" borderId="5" xfId="0" applyNumberFormat="1" applyFont="1" applyFill="1" applyBorder="1" applyAlignment="1">
      <alignment horizontal="right" vertical="top" indent="1"/>
    </xf>
    <xf numFmtId="0" fontId="3" fillId="2" borderId="5" xfId="0" applyFont="1" applyFill="1" applyBorder="1" applyAlignment="1">
      <alignment horizontal="center" vertical="top" wrapText="1"/>
    </xf>
    <xf numFmtId="0" fontId="5" fillId="0" borderId="11" xfId="0" applyFont="1" applyBorder="1" applyAlignment="1">
      <alignment horizontal="center" vertical="top"/>
    </xf>
    <xf numFmtId="166" fontId="5" fillId="3" borderId="0" xfId="1" applyNumberFormat="1" applyFont="1" applyFill="1" applyBorder="1" applyAlignment="1">
      <alignment horizontal="right" vertical="top" indent="1"/>
    </xf>
    <xf numFmtId="165" fontId="5" fillId="0" borderId="0" xfId="1" applyNumberFormat="1" applyFont="1" applyBorder="1" applyAlignment="1">
      <alignment horizontal="right" vertical="top" indent="1"/>
    </xf>
    <xf numFmtId="165" fontId="5" fillId="0" borderId="6" xfId="1" applyNumberFormat="1" applyFont="1" applyBorder="1" applyAlignment="1">
      <alignment horizontal="right" vertical="top" indent="1"/>
    </xf>
    <xf numFmtId="165" fontId="5" fillId="3" borderId="0" xfId="1" applyNumberFormat="1" applyFont="1" applyFill="1" applyBorder="1" applyAlignment="1">
      <alignment horizontal="right" vertical="top" indent="1"/>
    </xf>
    <xf numFmtId="165" fontId="5" fillId="3" borderId="6" xfId="1" applyNumberFormat="1" applyFont="1" applyFill="1" applyBorder="1" applyAlignment="1">
      <alignment horizontal="right" vertical="top" indent="1"/>
    </xf>
    <xf numFmtId="165" fontId="5" fillId="3" borderId="8" xfId="1" applyNumberFormat="1" applyFont="1" applyFill="1" applyBorder="1" applyAlignment="1">
      <alignment horizontal="right" vertical="top" indent="1"/>
    </xf>
    <xf numFmtId="165" fontId="9" fillId="0" borderId="10" xfId="1" applyNumberFormat="1" applyFont="1" applyBorder="1" applyAlignment="1">
      <alignment horizontal="right" vertical="top" indent="1"/>
    </xf>
    <xf numFmtId="165" fontId="9" fillId="3" borderId="10" xfId="1" applyNumberFormat="1" applyFont="1" applyFill="1" applyBorder="1" applyAlignment="1">
      <alignment horizontal="right" vertical="top" indent="1"/>
    </xf>
    <xf numFmtId="165" fontId="5" fillId="0" borderId="10" xfId="1" applyNumberFormat="1" applyFont="1" applyBorder="1" applyAlignment="1">
      <alignment horizontal="right" vertical="top" indent="1"/>
    </xf>
    <xf numFmtId="165" fontId="5" fillId="0" borderId="11" xfId="1" applyNumberFormat="1" applyFont="1" applyBorder="1" applyAlignment="1">
      <alignment horizontal="right" vertical="top" indent="1"/>
    </xf>
    <xf numFmtId="165" fontId="5" fillId="3" borderId="9" xfId="1" applyNumberFormat="1" applyFont="1" applyFill="1" applyBorder="1" applyAlignment="1">
      <alignment horizontal="right" vertical="top" indent="1"/>
    </xf>
    <xf numFmtId="165" fontId="5" fillId="3" borderId="10" xfId="1" applyNumberFormat="1" applyFont="1" applyFill="1" applyBorder="1" applyAlignment="1">
      <alignment horizontal="right" vertical="top" indent="1"/>
    </xf>
    <xf numFmtId="165" fontId="5" fillId="3" borderId="11" xfId="1" applyNumberFormat="1" applyFont="1" applyFill="1" applyBorder="1" applyAlignment="1">
      <alignment horizontal="right" vertical="top" indent="1"/>
    </xf>
    <xf numFmtId="165" fontId="5" fillId="0" borderId="0" xfId="1" applyNumberFormat="1" applyFont="1" applyBorder="1" applyAlignment="1">
      <alignment horizontal="right" vertical="top"/>
    </xf>
    <xf numFmtId="165" fontId="5" fillId="0" borderId="10" xfId="1" applyNumberFormat="1" applyFont="1" applyBorder="1" applyAlignment="1">
      <alignment horizontal="right" vertical="top"/>
    </xf>
    <xf numFmtId="165" fontId="9" fillId="0" borderId="9" xfId="1" applyNumberFormat="1" applyFont="1" applyBorder="1" applyAlignment="1">
      <alignment horizontal="right" vertical="top"/>
    </xf>
    <xf numFmtId="165" fontId="9" fillId="0" borderId="10" xfId="1" applyNumberFormat="1" applyFont="1" applyBorder="1" applyAlignment="1">
      <alignment horizontal="right" vertical="top"/>
    </xf>
    <xf numFmtId="165" fontId="5" fillId="0" borderId="6" xfId="1" applyNumberFormat="1" applyFont="1" applyBorder="1" applyAlignment="1">
      <alignment horizontal="right" vertical="top"/>
    </xf>
    <xf numFmtId="165" fontId="5" fillId="3" borderId="0" xfId="1" applyNumberFormat="1" applyFont="1" applyFill="1" applyBorder="1" applyAlignment="1">
      <alignment horizontal="right" vertical="top"/>
    </xf>
    <xf numFmtId="166" fontId="5" fillId="3" borderId="0" xfId="1" applyNumberFormat="1" applyFont="1" applyFill="1" applyBorder="1" applyAlignment="1">
      <alignment horizontal="right" vertical="top"/>
    </xf>
    <xf numFmtId="166" fontId="5" fillId="0" borderId="0" xfId="1" applyNumberFormat="1" applyFont="1" applyFill="1" applyBorder="1" applyAlignment="1">
      <alignment horizontal="right" vertical="top"/>
    </xf>
    <xf numFmtId="166" fontId="5" fillId="0" borderId="6" xfId="1" applyNumberFormat="1" applyFont="1" applyFill="1" applyBorder="1" applyAlignment="1">
      <alignment horizontal="right" vertical="top"/>
    </xf>
    <xf numFmtId="166" fontId="10" fillId="0" borderId="0" xfId="1" applyNumberFormat="1" applyFont="1" applyFill="1" applyBorder="1" applyAlignment="1">
      <alignment horizontal="right" vertical="top"/>
    </xf>
    <xf numFmtId="166" fontId="5" fillId="0" borderId="0" xfId="1" applyNumberFormat="1" applyFont="1" applyBorder="1" applyAlignment="1">
      <alignment horizontal="right" vertical="top"/>
    </xf>
    <xf numFmtId="166" fontId="5" fillId="0" borderId="6" xfId="1" applyNumberFormat="1" applyFont="1" applyBorder="1" applyAlignment="1">
      <alignment horizontal="right" vertical="top"/>
    </xf>
    <xf numFmtId="49" fontId="3" fillId="2" borderId="4" xfId="0" quotePrefix="1" applyNumberFormat="1" applyFont="1" applyFill="1" applyBorder="1" applyAlignment="1">
      <alignment horizontal="right" vertical="top" indent="1"/>
    </xf>
    <xf numFmtId="0" fontId="5" fillId="0" borderId="11" xfId="0" quotePrefix="1" applyFont="1" applyBorder="1" applyAlignment="1">
      <alignment horizontal="center" vertical="top"/>
    </xf>
    <xf numFmtId="166" fontId="5" fillId="0" borderId="10" xfId="1" applyNumberFormat="1" applyFont="1" applyFill="1" applyBorder="1" applyAlignment="1">
      <alignment horizontal="right" vertical="top"/>
    </xf>
    <xf numFmtId="165" fontId="5" fillId="0" borderId="10" xfId="1" applyNumberFormat="1" applyFont="1" applyFill="1" applyBorder="1" applyAlignment="1">
      <alignment horizontal="right" vertical="top"/>
    </xf>
    <xf numFmtId="165" fontId="5" fillId="0" borderId="11" xfId="1" applyNumberFormat="1" applyFont="1" applyFill="1" applyBorder="1" applyAlignment="1">
      <alignment horizontal="right" vertical="top"/>
    </xf>
    <xf numFmtId="165" fontId="5" fillId="0" borderId="11" xfId="1" applyNumberFormat="1" applyFont="1" applyBorder="1" applyAlignment="1">
      <alignment horizontal="right" vertical="top"/>
    </xf>
    <xf numFmtId="165" fontId="5" fillId="3" borderId="10" xfId="1" applyNumberFormat="1" applyFont="1" applyFill="1" applyBorder="1" applyAlignment="1">
      <alignment horizontal="right" vertical="top"/>
    </xf>
    <xf numFmtId="165" fontId="5" fillId="0" borderId="0" xfId="1" applyNumberFormat="1" applyFont="1" applyFill="1" applyBorder="1" applyAlignment="1">
      <alignment horizontal="right" vertical="top"/>
    </xf>
    <xf numFmtId="165" fontId="5" fillId="0" borderId="6" xfId="1" applyNumberFormat="1" applyFont="1" applyFill="1" applyBorder="1" applyAlignment="1">
      <alignment horizontal="right" vertical="top"/>
    </xf>
    <xf numFmtId="165" fontId="5" fillId="0" borderId="13" xfId="1" applyNumberFormat="1" applyFont="1" applyFill="1" applyBorder="1" applyAlignment="1">
      <alignment horizontal="right" vertical="top"/>
    </xf>
    <xf numFmtId="11" fontId="0" fillId="0" borderId="0" xfId="0" applyNumberFormat="1"/>
    <xf numFmtId="49" fontId="5" fillId="0" borderId="8" xfId="0" applyNumberFormat="1" applyFont="1" applyBorder="1" applyAlignment="1">
      <alignment horizontal="left" vertical="top" wrapText="1" indent="1"/>
    </xf>
    <xf numFmtId="49" fontId="5" fillId="0" borderId="9" xfId="0" applyNumberFormat="1" applyFont="1" applyBorder="1" applyAlignment="1">
      <alignment horizontal="left" vertical="top" wrapText="1" indent="1"/>
    </xf>
    <xf numFmtId="165" fontId="15" fillId="0" borderId="0" xfId="1" applyNumberFormat="1" applyFont="1"/>
    <xf numFmtId="165" fontId="15" fillId="0" borderId="12" xfId="1" applyNumberFormat="1" applyFont="1" applyBorder="1"/>
    <xf numFmtId="165" fontId="15" fillId="0" borderId="6" xfId="1" applyNumberFormat="1" applyFont="1" applyBorder="1"/>
    <xf numFmtId="49" fontId="3" fillId="2" borderId="16" xfId="0" applyNumberFormat="1" applyFont="1" applyFill="1" applyBorder="1" applyAlignment="1">
      <alignment horizontal="right" vertical="top"/>
    </xf>
    <xf numFmtId="49" fontId="3" fillId="2" borderId="4" xfId="0" applyNumberFormat="1" applyFont="1" applyFill="1" applyBorder="1" applyAlignment="1">
      <alignment horizontal="right" vertical="top"/>
    </xf>
    <xf numFmtId="165" fontId="15" fillId="0" borderId="12" xfId="1" applyNumberFormat="1" applyFont="1" applyBorder="1" applyAlignment="1">
      <alignment horizontal="right"/>
    </xf>
    <xf numFmtId="165" fontId="15" fillId="0" borderId="6" xfId="1" applyNumberFormat="1" applyFont="1" applyBorder="1" applyAlignment="1">
      <alignment horizontal="right"/>
    </xf>
    <xf numFmtId="49" fontId="3" fillId="2" borderId="4" xfId="0" quotePrefix="1" applyNumberFormat="1" applyFont="1" applyFill="1" applyBorder="1" applyAlignment="1">
      <alignment horizontal="right" vertical="top"/>
    </xf>
    <xf numFmtId="165" fontId="15" fillId="0" borderId="20" xfId="1" applyNumberFormat="1" applyFont="1" applyBorder="1"/>
    <xf numFmtId="165" fontId="15" fillId="0" borderId="3" xfId="1" applyNumberFormat="1" applyFont="1" applyBorder="1"/>
    <xf numFmtId="165" fontId="15" fillId="0" borderId="8" xfId="1" applyNumberFormat="1" applyFont="1" applyBorder="1"/>
    <xf numFmtId="165" fontId="15" fillId="0" borderId="0" xfId="1" applyNumberFormat="1" applyFont="1" applyBorder="1"/>
    <xf numFmtId="165" fontId="15" fillId="0" borderId="14" xfId="1" applyNumberFormat="1" applyFont="1" applyBorder="1"/>
    <xf numFmtId="165" fontId="15" fillId="0" borderId="13" xfId="1" applyNumberFormat="1" applyFont="1" applyBorder="1"/>
    <xf numFmtId="168" fontId="0" fillId="0" borderId="0" xfId="0" applyNumberFormat="1"/>
    <xf numFmtId="166" fontId="15" fillId="0" borderId="0" xfId="1" applyNumberFormat="1" applyFont="1" applyBorder="1"/>
    <xf numFmtId="166" fontId="15" fillId="0" borderId="6" xfId="1" applyNumberFormat="1" applyFont="1" applyBorder="1"/>
    <xf numFmtId="166" fontId="15" fillId="0" borderId="10" xfId="1" applyNumberFormat="1" applyFont="1" applyBorder="1"/>
    <xf numFmtId="166" fontId="15" fillId="0" borderId="11" xfId="1" applyNumberFormat="1" applyFont="1" applyBorder="1"/>
    <xf numFmtId="165" fontId="9" fillId="0" borderId="21" xfId="1" applyNumberFormat="1" applyFont="1" applyFill="1" applyBorder="1" applyAlignment="1">
      <alignment horizontal="right" vertical="top"/>
    </xf>
    <xf numFmtId="166" fontId="16" fillId="0" borderId="22" xfId="1" applyNumberFormat="1" applyFont="1" applyBorder="1"/>
    <xf numFmtId="165" fontId="5" fillId="0" borderId="9" xfId="1" applyNumberFormat="1" applyFont="1" applyFill="1" applyBorder="1" applyAlignment="1">
      <alignment horizontal="right" vertical="top"/>
    </xf>
    <xf numFmtId="165" fontId="5" fillId="0" borderId="8" xfId="1" applyNumberFormat="1" applyFont="1" applyFill="1" applyBorder="1" applyAlignment="1">
      <alignment horizontal="right" vertical="top"/>
    </xf>
    <xf numFmtId="165" fontId="9" fillId="0" borderId="9" xfId="1" applyNumberFormat="1" applyFont="1" applyFill="1" applyBorder="1" applyAlignment="1">
      <alignment horizontal="right" vertical="top"/>
    </xf>
    <xf numFmtId="165" fontId="9" fillId="0" borderId="10" xfId="1" applyNumberFormat="1" applyFont="1" applyFill="1" applyBorder="1" applyAlignment="1">
      <alignment horizontal="right" vertical="top"/>
    </xf>
    <xf numFmtId="170" fontId="15" fillId="0" borderId="10" xfId="0" applyNumberFormat="1" applyFont="1" applyBorder="1"/>
    <xf numFmtId="170" fontId="15" fillId="0" borderId="11" xfId="0" applyNumberFormat="1" applyFont="1" applyBorder="1"/>
    <xf numFmtId="166" fontId="9" fillId="3" borderId="10" xfId="1" applyNumberFormat="1" applyFont="1" applyFill="1" applyBorder="1" applyAlignment="1">
      <alignment horizontal="right" vertical="top" indent="1"/>
    </xf>
    <xf numFmtId="166" fontId="9" fillId="3" borderId="11" xfId="1" applyNumberFormat="1" applyFont="1" applyFill="1" applyBorder="1" applyAlignment="1">
      <alignment horizontal="right" vertical="top" indent="1"/>
    </xf>
    <xf numFmtId="166" fontId="9" fillId="3" borderId="9" xfId="1" applyNumberFormat="1" applyFont="1" applyFill="1" applyBorder="1" applyAlignment="1">
      <alignment horizontal="right" vertical="top" indent="1"/>
    </xf>
    <xf numFmtId="168" fontId="15" fillId="0" borderId="6" xfId="0" applyNumberFormat="1" applyFont="1" applyBorder="1"/>
    <xf numFmtId="170" fontId="15" fillId="0" borderId="6" xfId="0" applyNumberFormat="1" applyFont="1" applyBorder="1"/>
    <xf numFmtId="166" fontId="9" fillId="0" borderId="10" xfId="1" applyNumberFormat="1" applyFont="1" applyBorder="1" applyAlignment="1">
      <alignment horizontal="right" vertical="top" indent="1"/>
    </xf>
    <xf numFmtId="171" fontId="15" fillId="0" borderId="10" xfId="0" applyNumberFormat="1" applyFont="1" applyBorder="1"/>
    <xf numFmtId="37" fontId="15" fillId="0" borderId="10" xfId="0" applyNumberFormat="1" applyFont="1" applyBorder="1"/>
    <xf numFmtId="37" fontId="15" fillId="0" borderId="6" xfId="0" applyNumberFormat="1" applyFont="1" applyBorder="1"/>
    <xf numFmtId="37" fontId="15" fillId="0" borderId="11" xfId="0" applyNumberFormat="1" applyFont="1" applyBorder="1"/>
    <xf numFmtId="0" fontId="0" fillId="4" borderId="6" xfId="0" applyFill="1" applyBorder="1"/>
    <xf numFmtId="0" fontId="0" fillId="4" borderId="8" xfId="0" applyFill="1" applyBorder="1"/>
    <xf numFmtId="0" fontId="0" fillId="4" borderId="12" xfId="0" applyFill="1" applyBorder="1"/>
    <xf numFmtId="0" fontId="5" fillId="4" borderId="6" xfId="0" applyFont="1" applyFill="1" applyBorder="1" applyAlignment="1">
      <alignment horizontal="center" vertical="top"/>
    </xf>
    <xf numFmtId="165" fontId="5" fillId="4" borderId="8" xfId="1" applyNumberFormat="1" applyFont="1" applyFill="1" applyBorder="1" applyAlignment="1">
      <alignment horizontal="right" vertical="top"/>
    </xf>
    <xf numFmtId="165" fontId="5" fillId="4" borderId="0" xfId="1" applyNumberFormat="1" applyFont="1" applyFill="1" applyBorder="1" applyAlignment="1">
      <alignment horizontal="right" vertical="top"/>
    </xf>
    <xf numFmtId="165" fontId="5" fillId="4" borderId="0" xfId="1" applyNumberFormat="1" applyFont="1" applyFill="1" applyBorder="1" applyAlignment="1">
      <alignment horizontal="right" vertical="top" indent="1"/>
    </xf>
    <xf numFmtId="165" fontId="5" fillId="4" borderId="6" xfId="1" applyNumberFormat="1" applyFont="1" applyFill="1" applyBorder="1" applyAlignment="1">
      <alignment horizontal="right" vertical="top" indent="1"/>
    </xf>
    <xf numFmtId="165" fontId="5" fillId="4" borderId="8" xfId="1" applyNumberFormat="1" applyFont="1" applyFill="1" applyBorder="1" applyAlignment="1">
      <alignment horizontal="right" vertical="top" indent="1"/>
    </xf>
    <xf numFmtId="165" fontId="0" fillId="4" borderId="8" xfId="1" applyNumberFormat="1" applyFont="1" applyFill="1" applyBorder="1" applyAlignment="1">
      <alignment horizontal="right"/>
    </xf>
    <xf numFmtId="165" fontId="0" fillId="4" borderId="0" xfId="1" applyNumberFormat="1" applyFont="1" applyFill="1" applyBorder="1" applyAlignment="1">
      <alignment horizontal="right"/>
    </xf>
    <xf numFmtId="165" fontId="0" fillId="4" borderId="0" xfId="1" applyNumberFormat="1" applyFont="1" applyFill="1" applyBorder="1"/>
    <xf numFmtId="165" fontId="0" fillId="4" borderId="6" xfId="1" applyNumberFormat="1" applyFont="1" applyFill="1" applyBorder="1"/>
    <xf numFmtId="165" fontId="0" fillId="4" borderId="8" xfId="1" applyNumberFormat="1" applyFont="1" applyFill="1" applyBorder="1"/>
    <xf numFmtId="43" fontId="0" fillId="0" borderId="0" xfId="0" applyNumberFormat="1"/>
    <xf numFmtId="165" fontId="5" fillId="0" borderId="21" xfId="1" applyNumberFormat="1" applyFont="1" applyFill="1" applyBorder="1" applyAlignment="1">
      <alignment horizontal="right" vertical="top"/>
    </xf>
    <xf numFmtId="166" fontId="9" fillId="0" borderId="22" xfId="1" applyNumberFormat="1" applyFont="1" applyBorder="1" applyAlignment="1">
      <alignment horizontal="right" vertical="top" indent="1"/>
    </xf>
    <xf numFmtId="166" fontId="9" fillId="3" borderId="21" xfId="1" applyNumberFormat="1" applyFont="1" applyFill="1" applyBorder="1" applyAlignment="1">
      <alignment horizontal="right" vertical="top" indent="1"/>
    </xf>
    <xf numFmtId="166" fontId="5" fillId="0" borderId="0" xfId="1" applyNumberFormat="1" applyFont="1" applyBorder="1" applyAlignment="1">
      <alignment horizontal="right" vertical="top" indent="1"/>
    </xf>
    <xf numFmtId="166" fontId="5" fillId="0" borderId="6" xfId="1" applyNumberFormat="1" applyFont="1" applyBorder="1" applyAlignment="1">
      <alignment horizontal="right" vertical="top" indent="1"/>
    </xf>
    <xf numFmtId="166" fontId="5" fillId="3" borderId="8" xfId="1" applyNumberFormat="1" applyFont="1" applyFill="1" applyBorder="1" applyAlignment="1">
      <alignment horizontal="right" vertical="top" indent="1"/>
    </xf>
    <xf numFmtId="166" fontId="5" fillId="0" borderId="0" xfId="1" quotePrefix="1" applyNumberFormat="1" applyFont="1" applyBorder="1" applyAlignment="1">
      <alignment horizontal="right" vertical="top" indent="1"/>
    </xf>
    <xf numFmtId="0" fontId="0" fillId="4" borderId="18" xfId="0" applyFill="1" applyBorder="1"/>
    <xf numFmtId="0" fontId="0" fillId="4" borderId="19" xfId="0" applyFill="1" applyBorder="1"/>
    <xf numFmtId="49" fontId="9" fillId="0" borderId="21" xfId="0" applyNumberFormat="1" applyFont="1" applyBorder="1" applyAlignment="1">
      <alignment horizontal="left" vertical="top" wrapText="1" indent="1"/>
    </xf>
    <xf numFmtId="0" fontId="9" fillId="0" borderId="22" xfId="0" applyFont="1" applyBorder="1" applyAlignment="1">
      <alignment horizontal="center" vertical="top"/>
    </xf>
    <xf numFmtId="166" fontId="9" fillId="4" borderId="0" xfId="1" applyNumberFormat="1" applyFont="1" applyFill="1" applyBorder="1" applyAlignment="1">
      <alignment horizontal="right" vertical="top" indent="1"/>
    </xf>
    <xf numFmtId="166" fontId="9" fillId="4" borderId="6" xfId="1" applyNumberFormat="1" applyFont="1" applyFill="1" applyBorder="1" applyAlignment="1">
      <alignment horizontal="right" vertical="top" indent="1"/>
    </xf>
    <xf numFmtId="166" fontId="9" fillId="4" borderId="8" xfId="1" applyNumberFormat="1" applyFont="1" applyFill="1" applyBorder="1" applyAlignment="1">
      <alignment horizontal="right" vertical="top" indent="1"/>
    </xf>
    <xf numFmtId="49" fontId="9" fillId="0" borderId="8" xfId="0" applyNumberFormat="1" applyFont="1" applyBorder="1" applyAlignment="1">
      <alignment horizontal="left" vertical="top" wrapText="1" indent="1"/>
    </xf>
    <xf numFmtId="0" fontId="9" fillId="0" borderId="6" xfId="0" applyFont="1" applyBorder="1" applyAlignment="1">
      <alignment horizontal="center" vertical="top"/>
    </xf>
    <xf numFmtId="165" fontId="5" fillId="3" borderId="14" xfId="1" applyNumberFormat="1" applyFont="1" applyFill="1" applyBorder="1" applyAlignment="1">
      <alignment horizontal="right" vertical="top"/>
    </xf>
    <xf numFmtId="165" fontId="5" fillId="3" borderId="13" xfId="1" applyNumberFormat="1" applyFont="1" applyFill="1" applyBorder="1" applyAlignment="1">
      <alignment horizontal="right" vertical="top"/>
    </xf>
    <xf numFmtId="166" fontId="5" fillId="0" borderId="11" xfId="1" applyNumberFormat="1" applyFont="1" applyFill="1" applyBorder="1" applyAlignment="1">
      <alignment horizontal="right" vertical="top"/>
    </xf>
    <xf numFmtId="165" fontId="15" fillId="0" borderId="7" xfId="1" applyNumberFormat="1" applyFont="1" applyFill="1" applyBorder="1"/>
    <xf numFmtId="165" fontId="15" fillId="0" borderId="8" xfId="1" applyNumberFormat="1" applyFont="1" applyFill="1" applyBorder="1"/>
    <xf numFmtId="165" fontId="15" fillId="0" borderId="0" xfId="1" applyNumberFormat="1" applyFont="1" applyFill="1" applyBorder="1"/>
    <xf numFmtId="165" fontId="15" fillId="0" borderId="6" xfId="1" applyNumberFormat="1" applyFont="1" applyFill="1" applyBorder="1"/>
    <xf numFmtId="166" fontId="15" fillId="0" borderId="6" xfId="1" applyNumberFormat="1" applyFont="1" applyFill="1" applyBorder="1"/>
    <xf numFmtId="166" fontId="15" fillId="0" borderId="11" xfId="1" applyNumberFormat="1" applyFont="1" applyFill="1" applyBorder="1"/>
    <xf numFmtId="38" fontId="7" fillId="0" borderId="0" xfId="0" applyNumberFormat="1" applyFont="1" applyAlignment="1">
      <alignment horizontal="left" vertical="top"/>
    </xf>
    <xf numFmtId="0" fontId="7" fillId="0" borderId="0" xfId="0" applyFont="1" applyAlignment="1">
      <alignment horizontal="left" vertical="top"/>
    </xf>
    <xf numFmtId="166" fontId="9" fillId="3" borderId="24" xfId="1" applyNumberFormat="1" applyFont="1" applyFill="1" applyBorder="1" applyAlignment="1">
      <alignment horizontal="right" vertical="top" indent="1"/>
    </xf>
    <xf numFmtId="166" fontId="9" fillId="0" borderId="24" xfId="1" applyNumberFormat="1" applyFont="1" applyBorder="1" applyAlignment="1">
      <alignment horizontal="right" vertical="top" indent="1"/>
    </xf>
    <xf numFmtId="165" fontId="5" fillId="0" borderId="24" xfId="1" applyNumberFormat="1" applyFont="1" applyFill="1" applyBorder="1" applyAlignment="1">
      <alignment horizontal="right" vertical="top"/>
    </xf>
    <xf numFmtId="0" fontId="0" fillId="4" borderId="0" xfId="0" applyFill="1"/>
    <xf numFmtId="49" fontId="3" fillId="2" borderId="25" xfId="0" applyNumberFormat="1" applyFont="1" applyFill="1" applyBorder="1" applyAlignment="1">
      <alignment horizontal="right" vertical="top" indent="1"/>
    </xf>
    <xf numFmtId="166" fontId="7" fillId="0" borderId="0" xfId="0" applyNumberFormat="1" applyFont="1" applyAlignment="1">
      <alignment horizontal="left" vertical="top"/>
    </xf>
    <xf numFmtId="165" fontId="7" fillId="0" borderId="0" xfId="0" applyNumberFormat="1" applyFont="1" applyAlignment="1">
      <alignment horizontal="left" vertical="top"/>
    </xf>
    <xf numFmtId="166" fontId="16" fillId="0" borderId="27" xfId="1" applyNumberFormat="1" applyFont="1" applyBorder="1"/>
    <xf numFmtId="165" fontId="9" fillId="0" borderId="27" xfId="1" applyNumberFormat="1" applyFont="1" applyFill="1" applyBorder="1" applyAlignment="1">
      <alignment horizontal="right" vertical="top"/>
    </xf>
    <xf numFmtId="49" fontId="6" fillId="4" borderId="28" xfId="0" applyNumberFormat="1" applyFont="1" applyFill="1" applyBorder="1" applyAlignment="1">
      <alignment horizontal="left" vertical="top" indent="1"/>
    </xf>
    <xf numFmtId="0" fontId="0" fillId="4" borderId="29" xfId="0" applyFill="1" applyBorder="1"/>
    <xf numFmtId="0" fontId="0" fillId="4" borderId="30" xfId="0" applyFill="1" applyBorder="1"/>
    <xf numFmtId="49" fontId="3" fillId="2" borderId="32" xfId="0" applyNumberFormat="1" applyFont="1" applyFill="1" applyBorder="1" applyAlignment="1">
      <alignment horizontal="right" vertical="top" indent="1"/>
    </xf>
    <xf numFmtId="0" fontId="3" fillId="2" borderId="31" xfId="0" applyFont="1" applyFill="1" applyBorder="1" applyAlignment="1">
      <alignment horizontal="center" vertical="top" wrapText="1"/>
    </xf>
    <xf numFmtId="0" fontId="3" fillId="2" borderId="33" xfId="0" applyFont="1" applyFill="1" applyBorder="1" applyAlignment="1">
      <alignment horizontal="left" vertical="top" wrapText="1" indent="1"/>
    </xf>
    <xf numFmtId="43" fontId="5" fillId="0" borderId="0" xfId="1" applyFont="1" applyFill="1" applyBorder="1" applyAlignment="1">
      <alignment horizontal="right" vertical="top"/>
    </xf>
    <xf numFmtId="49" fontId="6" fillId="4" borderId="34" xfId="0" applyNumberFormat="1" applyFont="1" applyFill="1" applyBorder="1" applyAlignment="1">
      <alignment horizontal="left" vertical="top" indent="1"/>
    </xf>
    <xf numFmtId="49" fontId="3" fillId="2" borderId="25" xfId="0" applyNumberFormat="1" applyFont="1" applyFill="1" applyBorder="1" applyAlignment="1">
      <alignment horizontal="right" vertical="top"/>
    </xf>
    <xf numFmtId="49" fontId="3" fillId="2" borderId="26" xfId="0" applyNumberFormat="1" applyFont="1" applyFill="1" applyBorder="1" applyAlignment="1">
      <alignment horizontal="right" vertical="top"/>
    </xf>
    <xf numFmtId="166" fontId="16" fillId="0" borderId="27" xfId="1" applyNumberFormat="1" applyFont="1" applyFill="1" applyBorder="1"/>
    <xf numFmtId="172" fontId="0" fillId="4" borderId="0" xfId="0" applyNumberFormat="1" applyFill="1"/>
    <xf numFmtId="9" fontId="7" fillId="0" borderId="3" xfId="2" applyFont="1" applyBorder="1" applyAlignment="1">
      <alignment horizontal="left" vertical="top"/>
    </xf>
    <xf numFmtId="166" fontId="16" fillId="0" borderId="10" xfId="1" applyNumberFormat="1" applyFont="1" applyBorder="1"/>
    <xf numFmtId="166" fontId="16" fillId="0" borderId="11" xfId="1" applyNumberFormat="1" applyFont="1" applyBorder="1"/>
    <xf numFmtId="166" fontId="15" fillId="0" borderId="11" xfId="1" applyNumberFormat="1" applyFont="1" applyBorder="1" applyAlignment="1">
      <alignment horizontal="left"/>
    </xf>
    <xf numFmtId="166" fontId="15" fillId="0" borderId="10" xfId="1" applyNumberFormat="1" applyFont="1" applyBorder="1" applyAlignment="1">
      <alignment horizontal="left"/>
    </xf>
    <xf numFmtId="166" fontId="9" fillId="0" borderId="11" xfId="1" applyNumberFormat="1" applyFont="1" applyFill="1" applyBorder="1" applyAlignment="1">
      <alignment vertical="top"/>
    </xf>
    <xf numFmtId="166" fontId="9" fillId="3" borderId="10" xfId="1" applyNumberFormat="1" applyFont="1" applyFill="1" applyBorder="1" applyAlignment="1">
      <alignment vertical="top"/>
    </xf>
    <xf numFmtId="166" fontId="15" fillId="3" borderId="10" xfId="1" applyNumberFormat="1" applyFont="1" applyFill="1" applyBorder="1"/>
    <xf numFmtId="165" fontId="15" fillId="0" borderId="0" xfId="1" applyNumberFormat="1" applyFont="1" applyBorder="1" applyAlignment="1">
      <alignment horizontal="right"/>
    </xf>
    <xf numFmtId="0" fontId="19" fillId="0" borderId="0" xfId="0" applyFont="1"/>
    <xf numFmtId="0" fontId="2" fillId="0" borderId="0" xfId="0" applyFont="1"/>
    <xf numFmtId="37" fontId="15" fillId="0" borderId="6" xfId="0" applyNumberFormat="1" applyFont="1" applyFill="1" applyBorder="1"/>
    <xf numFmtId="166" fontId="15" fillId="0" borderId="6" xfId="1" applyNumberFormat="1" applyFont="1" applyFill="1" applyBorder="1" applyAlignment="1">
      <alignment horizontal="left"/>
    </xf>
    <xf numFmtId="165" fontId="15" fillId="0" borderId="3" xfId="1" applyNumberFormat="1" applyFont="1" applyBorder="1" applyAlignment="1">
      <alignment horizontal="right"/>
    </xf>
    <xf numFmtId="49" fontId="3" fillId="2" borderId="30" xfId="0" applyNumberFormat="1" applyFont="1" applyFill="1" applyBorder="1" applyAlignment="1">
      <alignment horizontal="right" vertical="top"/>
    </xf>
    <xf numFmtId="0" fontId="0" fillId="4" borderId="0" xfId="0" applyFill="1" applyBorder="1"/>
    <xf numFmtId="166" fontId="16" fillId="0" borderId="24" xfId="1" applyNumberFormat="1" applyFont="1" applyBorder="1"/>
    <xf numFmtId="166" fontId="16" fillId="0" borderId="24" xfId="1" applyNumberFormat="1" applyFont="1" applyFill="1" applyBorder="1"/>
    <xf numFmtId="0" fontId="0" fillId="4" borderId="3" xfId="0" applyFill="1" applyBorder="1"/>
    <xf numFmtId="166" fontId="15" fillId="0" borderId="0" xfId="1" applyNumberFormat="1" applyFont="1" applyFill="1" applyBorder="1"/>
    <xf numFmtId="165" fontId="0" fillId="4" borderId="30" xfId="1" applyNumberFormat="1" applyFont="1" applyFill="1" applyBorder="1"/>
    <xf numFmtId="168" fontId="15" fillId="0" borderId="0" xfId="0" applyNumberFormat="1" applyFont="1" applyBorder="1"/>
    <xf numFmtId="170" fontId="15" fillId="0" borderId="0" xfId="0" applyNumberFormat="1" applyFont="1" applyBorder="1"/>
    <xf numFmtId="169" fontId="15" fillId="0" borderId="0" xfId="0" applyNumberFormat="1" applyFont="1" applyBorder="1"/>
    <xf numFmtId="171" fontId="15" fillId="0" borderId="0" xfId="0" applyNumberFormat="1" applyFont="1" applyBorder="1"/>
    <xf numFmtId="37" fontId="15" fillId="0" borderId="0" xfId="0" applyNumberFormat="1" applyFont="1" applyBorder="1"/>
    <xf numFmtId="0" fontId="0" fillId="0" borderId="0" xfId="0" applyBorder="1"/>
    <xf numFmtId="165" fontId="7" fillId="0" borderId="0" xfId="0" applyNumberFormat="1" applyFont="1" applyBorder="1" applyAlignment="1">
      <alignment horizontal="left" vertical="top"/>
    </xf>
    <xf numFmtId="165" fontId="0" fillId="4" borderId="29" xfId="1" applyNumberFormat="1" applyFont="1" applyFill="1" applyBorder="1"/>
    <xf numFmtId="165" fontId="10" fillId="0" borderId="0" xfId="1" applyNumberFormat="1" applyFont="1" applyFill="1" applyBorder="1" applyAlignment="1">
      <alignment horizontal="right" vertical="top"/>
    </xf>
    <xf numFmtId="166" fontId="15" fillId="0" borderId="0" xfId="1" applyNumberFormat="1" applyFont="1" applyBorder="1" applyAlignment="1">
      <alignment horizontal="left"/>
    </xf>
    <xf numFmtId="37" fontId="15" fillId="0" borderId="0" xfId="0" applyNumberFormat="1" applyFont="1" applyFill="1" applyBorder="1"/>
    <xf numFmtId="166" fontId="15" fillId="0" borderId="10" xfId="1" applyNumberFormat="1" applyFont="1" applyFill="1" applyBorder="1"/>
    <xf numFmtId="165" fontId="15" fillId="0" borderId="13" xfId="1" applyNumberFormat="1" applyFont="1" applyFill="1" applyBorder="1"/>
    <xf numFmtId="166" fontId="7" fillId="0" borderId="0" xfId="0" applyNumberFormat="1" applyFont="1" applyBorder="1" applyAlignment="1">
      <alignment horizontal="left" vertical="top"/>
    </xf>
    <xf numFmtId="166" fontId="9" fillId="0" borderId="10" xfId="1" applyNumberFormat="1" applyFont="1" applyFill="1" applyBorder="1" applyAlignment="1">
      <alignment vertical="top"/>
    </xf>
    <xf numFmtId="0" fontId="3" fillId="2" borderId="16" xfId="0" applyFont="1" applyFill="1" applyBorder="1" applyAlignment="1">
      <alignment horizontal="left" vertical="top" wrapText="1" indent="1"/>
    </xf>
    <xf numFmtId="49" fontId="6" fillId="4" borderId="8" xfId="0" applyNumberFormat="1" applyFont="1" applyFill="1" applyBorder="1" applyAlignment="1">
      <alignment horizontal="left" vertical="top" indent="1"/>
    </xf>
    <xf numFmtId="167" fontId="12" fillId="0" borderId="30" xfId="4" applyNumberFormat="1" applyFont="1" applyBorder="1" applyAlignment="1">
      <alignment horizontal="right" vertical="top"/>
    </xf>
    <xf numFmtId="167" fontId="12" fillId="0" borderId="29" xfId="4" applyNumberFormat="1" applyFont="1" applyBorder="1" applyAlignment="1">
      <alignment horizontal="right" vertical="top"/>
    </xf>
    <xf numFmtId="0" fontId="12" fillId="0" borderId="6" xfId="0" applyFont="1" applyBorder="1" applyAlignment="1">
      <alignment horizontal="center" vertical="top"/>
    </xf>
    <xf numFmtId="167" fontId="12" fillId="0" borderId="8" xfId="4" applyNumberFormat="1" applyFont="1" applyBorder="1" applyAlignment="1">
      <alignment horizontal="right" vertical="top"/>
    </xf>
    <xf numFmtId="167" fontId="12" fillId="0" borderId="0" xfId="4" applyNumberFormat="1" applyFont="1" applyBorder="1" applyAlignment="1">
      <alignment horizontal="right" vertical="top"/>
    </xf>
    <xf numFmtId="166" fontId="12" fillId="3" borderId="8" xfId="1" applyNumberFormat="1" applyFont="1" applyFill="1" applyBorder="1" applyAlignment="1">
      <alignment horizontal="right" vertical="top"/>
    </xf>
    <xf numFmtId="166" fontId="12" fillId="3" borderId="0" xfId="1" applyNumberFormat="1" applyFont="1" applyFill="1" applyBorder="1" applyAlignment="1">
      <alignment horizontal="right" vertical="top"/>
    </xf>
    <xf numFmtId="166" fontId="12" fillId="0" borderId="6" xfId="1" applyNumberFormat="1" applyFont="1" applyFill="1" applyBorder="1" applyAlignment="1">
      <alignment horizontal="right" vertical="top"/>
    </xf>
    <xf numFmtId="166" fontId="12" fillId="3" borderId="0" xfId="1" applyNumberFormat="1" applyFont="1" applyFill="1" applyBorder="1" applyAlignment="1">
      <alignment horizontal="right" vertical="top" indent="1"/>
    </xf>
    <xf numFmtId="166" fontId="12" fillId="0" borderId="0" xfId="1" applyNumberFormat="1" applyFont="1" applyFill="1" applyBorder="1" applyAlignment="1">
      <alignment horizontal="right" vertical="top" indent="1"/>
    </xf>
    <xf numFmtId="166" fontId="12" fillId="3" borderId="6" xfId="1" applyNumberFormat="1" applyFont="1" applyFill="1" applyBorder="1" applyAlignment="1">
      <alignment horizontal="right" vertical="top"/>
    </xf>
    <xf numFmtId="43" fontId="12" fillId="3" borderId="8" xfId="1" applyFont="1" applyFill="1" applyBorder="1" applyAlignment="1">
      <alignment horizontal="right" vertical="top"/>
    </xf>
    <xf numFmtId="43" fontId="12" fillId="3" borderId="0" xfId="1" applyFont="1" applyFill="1" applyBorder="1" applyAlignment="1">
      <alignment horizontal="right" vertical="top"/>
    </xf>
    <xf numFmtId="0" fontId="12" fillId="0" borderId="11" xfId="0" applyFont="1" applyBorder="1" applyAlignment="1">
      <alignment horizontal="center" vertical="top"/>
    </xf>
    <xf numFmtId="165" fontId="12" fillId="3" borderId="9" xfId="1" applyNumberFormat="1" applyFont="1" applyFill="1" applyBorder="1" applyAlignment="1">
      <alignment horizontal="right" vertical="top"/>
    </xf>
    <xf numFmtId="165" fontId="12" fillId="3" borderId="10" xfId="1" applyNumberFormat="1" applyFont="1" applyFill="1" applyBorder="1" applyAlignment="1">
      <alignment horizontal="right" vertical="top"/>
    </xf>
    <xf numFmtId="165" fontId="12" fillId="3" borderId="11" xfId="1" applyNumberFormat="1" applyFont="1" applyFill="1" applyBorder="1" applyAlignment="1">
      <alignment horizontal="right" vertical="top"/>
    </xf>
    <xf numFmtId="165" fontId="12" fillId="3" borderId="10" xfId="1" applyNumberFormat="1" applyFont="1" applyFill="1" applyBorder="1" applyAlignment="1">
      <alignment horizontal="right" vertical="top" indent="1"/>
    </xf>
    <xf numFmtId="49" fontId="5" fillId="0" borderId="14" xfId="0" applyNumberFormat="1" applyFont="1" applyBorder="1" applyAlignment="1">
      <alignment horizontal="left" vertical="top" wrapText="1" indent="1"/>
    </xf>
    <xf numFmtId="49" fontId="10" fillId="0" borderId="8" xfId="0" applyNumberFormat="1" applyFont="1" applyBorder="1" applyAlignment="1">
      <alignment horizontal="left" vertical="top" wrapText="1" indent="1"/>
    </xf>
    <xf numFmtId="9" fontId="12" fillId="3" borderId="8" xfId="2" applyFont="1" applyFill="1" applyBorder="1" applyAlignment="1">
      <alignment horizontal="right" vertical="top"/>
    </xf>
    <xf numFmtId="9" fontId="12" fillId="3" borderId="0" xfId="2" applyFont="1" applyFill="1" applyBorder="1" applyAlignment="1">
      <alignment horizontal="right" vertical="top"/>
    </xf>
    <xf numFmtId="9" fontId="12" fillId="0" borderId="6" xfId="2" applyFont="1" applyFill="1" applyBorder="1" applyAlignment="1">
      <alignment horizontal="right" vertical="top"/>
    </xf>
    <xf numFmtId="0" fontId="23" fillId="0" borderId="13" xfId="0" applyFont="1" applyBorder="1" applyAlignment="1">
      <alignment horizontal="center" vertical="top"/>
    </xf>
    <xf numFmtId="165" fontId="16" fillId="0" borderId="13" xfId="1" applyNumberFormat="1" applyFont="1" applyBorder="1" applyAlignment="1">
      <alignment horizontal="right"/>
    </xf>
    <xf numFmtId="165" fontId="16" fillId="0" borderId="15" xfId="1" applyNumberFormat="1" applyFont="1" applyBorder="1" applyAlignment="1">
      <alignment horizontal="right"/>
    </xf>
    <xf numFmtId="9" fontId="5" fillId="0" borderId="0" xfId="2" applyFont="1" applyBorder="1" applyAlignment="1">
      <alignment horizontal="right" vertical="top"/>
    </xf>
    <xf numFmtId="9" fontId="5" fillId="0" borderId="6" xfId="2" applyFont="1" applyBorder="1" applyAlignment="1">
      <alignment horizontal="right" vertical="top"/>
    </xf>
    <xf numFmtId="9" fontId="5" fillId="3" borderId="0" xfId="2" applyFont="1" applyFill="1" applyBorder="1" applyAlignment="1">
      <alignment horizontal="right" vertical="top"/>
    </xf>
    <xf numFmtId="165" fontId="16" fillId="0" borderId="0" xfId="1" applyNumberFormat="1" applyFont="1" applyBorder="1" applyAlignment="1">
      <alignment horizontal="right"/>
    </xf>
    <xf numFmtId="165" fontId="16" fillId="0" borderId="6" xfId="1" applyNumberFormat="1" applyFont="1" applyBorder="1" applyAlignment="1">
      <alignment horizontal="right"/>
    </xf>
    <xf numFmtId="49" fontId="10" fillId="0" borderId="8" xfId="0" applyNumberFormat="1" applyFont="1" applyFill="1" applyBorder="1" applyAlignment="1">
      <alignment horizontal="left" vertical="top" wrapText="1" indent="1"/>
    </xf>
    <xf numFmtId="49" fontId="5" fillId="0" borderId="8" xfId="0" applyNumberFormat="1" applyFont="1" applyFill="1" applyBorder="1" applyAlignment="1">
      <alignment horizontal="left" vertical="top" wrapText="1" indent="1"/>
    </xf>
    <xf numFmtId="0" fontId="5" fillId="0" borderId="6" xfId="0" applyFont="1" applyFill="1" applyBorder="1" applyAlignment="1">
      <alignment horizontal="center" vertical="top"/>
    </xf>
    <xf numFmtId="0" fontId="5" fillId="0" borderId="6" xfId="0" quotePrefix="1" applyFont="1" applyFill="1" applyBorder="1" applyAlignment="1">
      <alignment horizontal="center" vertical="top"/>
    </xf>
    <xf numFmtId="49" fontId="5" fillId="0" borderId="9" xfId="0" applyNumberFormat="1" applyFont="1" applyFill="1" applyBorder="1" applyAlignment="1">
      <alignment horizontal="left" vertical="top" wrapText="1" indent="1"/>
    </xf>
    <xf numFmtId="0" fontId="5" fillId="0" borderId="11" xfId="0" quotePrefix="1" applyFont="1" applyFill="1" applyBorder="1" applyAlignment="1">
      <alignment horizontal="center" vertical="top"/>
    </xf>
    <xf numFmtId="165" fontId="12" fillId="0" borderId="0" xfId="1" applyNumberFormat="1" applyFont="1" applyFill="1" applyBorder="1" applyAlignment="1">
      <alignment horizontal="right" vertical="top"/>
    </xf>
    <xf numFmtId="3" fontId="0" fillId="0" borderId="0" xfId="0" applyNumberFormat="1"/>
    <xf numFmtId="15" fontId="0" fillId="0" borderId="0" xfId="0" applyNumberFormat="1"/>
    <xf numFmtId="0" fontId="0" fillId="5" borderId="0" xfId="0" applyFill="1"/>
    <xf numFmtId="0" fontId="0" fillId="5" borderId="0" xfId="0" applyFont="1" applyFill="1"/>
    <xf numFmtId="16" fontId="0" fillId="0" borderId="0" xfId="0" applyNumberFormat="1"/>
    <xf numFmtId="166" fontId="12" fillId="0" borderId="8" xfId="1" applyNumberFormat="1" applyFont="1" applyFill="1" applyBorder="1" applyAlignment="1">
      <alignment horizontal="right" vertical="top"/>
    </xf>
    <xf numFmtId="166" fontId="12" fillId="0" borderId="0" xfId="1" applyNumberFormat="1" applyFont="1" applyFill="1" applyBorder="1" applyAlignment="1">
      <alignment horizontal="right" vertical="top"/>
    </xf>
    <xf numFmtId="168" fontId="15" fillId="0" borderId="0" xfId="0" applyNumberFormat="1" applyFont="1" applyFill="1" applyBorder="1"/>
    <xf numFmtId="166" fontId="15" fillId="0" borderId="0" xfId="1" applyNumberFormat="1" applyFont="1" applyFill="1" applyBorder="1" applyAlignment="1">
      <alignment horizontal="left"/>
    </xf>
    <xf numFmtId="0" fontId="8" fillId="0" borderId="0" xfId="0" applyFont="1" applyBorder="1"/>
    <xf numFmtId="49" fontId="3" fillId="2" borderId="35" xfId="0" applyNumberFormat="1" applyFont="1" applyFill="1" applyBorder="1" applyAlignment="1">
      <alignment horizontal="right" vertical="top"/>
    </xf>
    <xf numFmtId="49" fontId="9" fillId="0" borderId="2" xfId="0" applyNumberFormat="1" applyFont="1" applyBorder="1" applyAlignment="1">
      <alignment horizontal="left" vertical="top" wrapText="1" indent="1"/>
    </xf>
    <xf numFmtId="49" fontId="22" fillId="0" borderId="36" xfId="0" applyNumberFormat="1" applyFont="1" applyBorder="1" applyAlignment="1">
      <alignment horizontal="left" vertical="top" wrapText="1" indent="1"/>
    </xf>
    <xf numFmtId="0" fontId="3" fillId="2" borderId="37" xfId="0" applyFont="1" applyFill="1" applyBorder="1" applyAlignment="1">
      <alignment horizontal="left" vertical="top" wrapText="1" indent="1"/>
    </xf>
    <xf numFmtId="9" fontId="18" fillId="0" borderId="0" xfId="2" applyFont="1" applyBorder="1"/>
    <xf numFmtId="43" fontId="0" fillId="0" borderId="0" xfId="0" applyNumberFormat="1" applyBorder="1"/>
    <xf numFmtId="0" fontId="7" fillId="0" borderId="0" xfId="0" applyFont="1" applyBorder="1" applyAlignment="1">
      <alignment horizontal="left" vertical="top"/>
    </xf>
    <xf numFmtId="0" fontId="3" fillId="2" borderId="26" xfId="0" applyFont="1" applyFill="1" applyBorder="1" applyAlignment="1">
      <alignment horizontal="left" vertical="top" wrapText="1" indent="1"/>
    </xf>
    <xf numFmtId="0" fontId="3" fillId="2" borderId="23" xfId="0" applyFont="1" applyFill="1" applyBorder="1" applyAlignment="1">
      <alignment horizontal="center" vertical="top" wrapText="1"/>
    </xf>
    <xf numFmtId="49" fontId="3" fillId="2" borderId="23" xfId="0" applyNumberFormat="1" applyFont="1" applyFill="1" applyBorder="1" applyAlignment="1">
      <alignment horizontal="right" vertical="top" indent="1"/>
    </xf>
    <xf numFmtId="49" fontId="9" fillId="0" borderId="9" xfId="0" applyNumberFormat="1" applyFont="1" applyBorder="1" applyAlignment="1">
      <alignment horizontal="left" vertical="top" wrapText="1" indent="1"/>
    </xf>
    <xf numFmtId="49" fontId="21" fillId="4" borderId="8" xfId="0" applyNumberFormat="1" applyFont="1" applyFill="1" applyBorder="1" applyAlignment="1">
      <alignment horizontal="left" vertical="top" indent="1"/>
    </xf>
    <xf numFmtId="166" fontId="15" fillId="3" borderId="0" xfId="1" applyNumberFormat="1" applyFont="1" applyFill="1" applyBorder="1"/>
    <xf numFmtId="0" fontId="9" fillId="0" borderId="11" xfId="0" applyFont="1" applyBorder="1" applyAlignment="1">
      <alignment horizontal="center" vertical="top"/>
    </xf>
    <xf numFmtId="165" fontId="9" fillId="0" borderId="24" xfId="1" applyNumberFormat="1" applyFont="1" applyBorder="1" applyAlignment="1">
      <alignment horizontal="right" vertical="top" indent="1"/>
    </xf>
    <xf numFmtId="165" fontId="9" fillId="0" borderId="22" xfId="1" applyNumberFormat="1" applyFont="1" applyBorder="1" applyAlignment="1">
      <alignment horizontal="right" vertical="top" indent="1"/>
    </xf>
    <xf numFmtId="49" fontId="5" fillId="0" borderId="2" xfId="0" applyNumberFormat="1" applyFont="1" applyFill="1" applyBorder="1" applyAlignment="1">
      <alignment horizontal="left" vertical="top" wrapText="1" indent="1"/>
    </xf>
    <xf numFmtId="166" fontId="10" fillId="0" borderId="10" xfId="1" applyNumberFormat="1" applyFont="1" applyFill="1" applyBorder="1" applyAlignment="1">
      <alignment horizontal="right" vertical="top"/>
    </xf>
    <xf numFmtId="165" fontId="15" fillId="0" borderId="11" xfId="1" applyNumberFormat="1" applyFont="1" applyFill="1" applyBorder="1"/>
    <xf numFmtId="165" fontId="15" fillId="0" borderId="10" xfId="1" applyNumberFormat="1" applyFont="1" applyFill="1" applyBorder="1"/>
    <xf numFmtId="165" fontId="0" fillId="0" borderId="0" xfId="0" applyNumberFormat="1"/>
    <xf numFmtId="0" fontId="25" fillId="0" borderId="3" xfId="0" applyFont="1" applyBorder="1" applyAlignment="1">
      <alignment horizontal="left" vertical="top"/>
    </xf>
    <xf numFmtId="0" fontId="27" fillId="4" borderId="6" xfId="0" applyFont="1" applyFill="1" applyBorder="1"/>
    <xf numFmtId="0" fontId="27" fillId="4" borderId="29" xfId="0" applyFont="1" applyFill="1" applyBorder="1"/>
    <xf numFmtId="0" fontId="27" fillId="4" borderId="12" xfId="0" applyFont="1" applyFill="1" applyBorder="1"/>
    <xf numFmtId="165" fontId="26" fillId="4" borderId="6" xfId="1" applyNumberFormat="1" applyFont="1" applyFill="1" applyBorder="1" applyAlignment="1">
      <alignment horizontal="right" vertical="top" indent="1"/>
    </xf>
    <xf numFmtId="165" fontId="27" fillId="4" borderId="29" xfId="1" applyNumberFormat="1" applyFont="1" applyFill="1" applyBorder="1"/>
    <xf numFmtId="166" fontId="28" fillId="4" borderId="6" xfId="1" applyNumberFormat="1" applyFont="1" applyFill="1" applyBorder="1" applyAlignment="1">
      <alignment horizontal="right" vertical="top" indent="1"/>
    </xf>
    <xf numFmtId="165" fontId="27" fillId="4" borderId="6" xfId="1" applyNumberFormat="1" applyFont="1" applyFill="1" applyBorder="1"/>
    <xf numFmtId="49" fontId="29" fillId="2" borderId="29" xfId="0" applyNumberFormat="1" applyFont="1" applyFill="1" applyBorder="1" applyAlignment="1">
      <alignment horizontal="right" vertical="top"/>
    </xf>
    <xf numFmtId="49" fontId="3" fillId="2" borderId="3" xfId="0" applyNumberFormat="1" applyFont="1" applyFill="1" applyBorder="1" applyAlignment="1">
      <alignment horizontal="right" vertical="top"/>
    </xf>
    <xf numFmtId="165" fontId="15" fillId="0" borderId="3" xfId="1" applyNumberFormat="1" applyFont="1" applyFill="1" applyBorder="1" applyAlignment="1">
      <alignment horizontal="right"/>
    </xf>
    <xf numFmtId="165" fontId="15" fillId="0" borderId="0" xfId="1" applyNumberFormat="1" applyFont="1" applyFill="1" applyBorder="1" applyAlignment="1">
      <alignment horizontal="right"/>
    </xf>
    <xf numFmtId="165" fontId="16" fillId="0" borderId="0" xfId="1" applyNumberFormat="1" applyFont="1" applyFill="1" applyBorder="1" applyAlignment="1">
      <alignment horizontal="right"/>
    </xf>
    <xf numFmtId="165" fontId="16" fillId="0" borderId="13" xfId="1" applyNumberFormat="1" applyFont="1" applyFill="1" applyBorder="1" applyAlignment="1">
      <alignment horizontal="right"/>
    </xf>
    <xf numFmtId="165" fontId="15" fillId="0" borderId="3" xfId="1" applyNumberFormat="1" applyFont="1" applyFill="1" applyBorder="1"/>
    <xf numFmtId="170" fontId="15" fillId="0" borderId="0" xfId="0" applyNumberFormat="1" applyFont="1" applyFill="1" applyBorder="1"/>
    <xf numFmtId="170" fontId="15" fillId="0" borderId="10" xfId="0" applyNumberFormat="1" applyFont="1" applyFill="1" applyBorder="1"/>
    <xf numFmtId="166" fontId="15" fillId="0" borderId="10" xfId="1" applyNumberFormat="1" applyFont="1" applyFill="1" applyBorder="1" applyAlignment="1">
      <alignment horizontal="left"/>
    </xf>
    <xf numFmtId="37" fontId="15" fillId="0" borderId="10" xfId="0" applyNumberFormat="1" applyFont="1" applyFill="1" applyBorder="1"/>
    <xf numFmtId="0" fontId="27" fillId="0" borderId="0" xfId="0" applyFont="1" applyBorder="1"/>
    <xf numFmtId="166" fontId="12" fillId="3" borderId="1" xfId="1" applyNumberFormat="1" applyFont="1" applyFill="1" applyBorder="1" applyAlignment="1">
      <alignment horizontal="right" vertical="top"/>
    </xf>
    <xf numFmtId="9" fontId="12" fillId="3" borderId="1" xfId="2" applyFont="1" applyFill="1" applyBorder="1" applyAlignment="1">
      <alignment horizontal="right" vertical="top"/>
    </xf>
    <xf numFmtId="165" fontId="12" fillId="3" borderId="1" xfId="1" applyNumberFormat="1" applyFont="1" applyFill="1" applyBorder="1" applyAlignment="1">
      <alignment horizontal="right" vertical="top"/>
    </xf>
    <xf numFmtId="165" fontId="12" fillId="3" borderId="17" xfId="1" applyNumberFormat="1" applyFont="1" applyFill="1" applyBorder="1" applyAlignment="1">
      <alignment horizontal="right" vertical="top"/>
    </xf>
    <xf numFmtId="166" fontId="12" fillId="0" borderId="1" xfId="1" applyNumberFormat="1" applyFont="1" applyFill="1" applyBorder="1" applyAlignment="1">
      <alignment horizontal="right" vertical="top"/>
    </xf>
    <xf numFmtId="165" fontId="12" fillId="0" borderId="1" xfId="1" applyNumberFormat="1" applyFont="1" applyFill="1" applyBorder="1" applyAlignment="1">
      <alignment horizontal="right" vertical="top"/>
    </xf>
    <xf numFmtId="165" fontId="12" fillId="0" borderId="6" xfId="1" applyNumberFormat="1" applyFont="1" applyFill="1" applyBorder="1" applyAlignment="1">
      <alignment horizontal="right" vertical="top"/>
    </xf>
    <xf numFmtId="166" fontId="12" fillId="0" borderId="11" xfId="1" applyNumberFormat="1" applyFont="1" applyFill="1" applyBorder="1" applyAlignment="1">
      <alignment horizontal="right" vertical="top"/>
    </xf>
    <xf numFmtId="165" fontId="15" fillId="0" borderId="35" xfId="1" applyNumberFormat="1" applyFont="1" applyFill="1" applyBorder="1" applyAlignment="1">
      <alignment horizontal="right"/>
    </xf>
    <xf numFmtId="165" fontId="15" fillId="0" borderId="1" xfId="1" applyNumberFormat="1" applyFont="1" applyFill="1" applyBorder="1" applyAlignment="1">
      <alignment horizontal="right"/>
    </xf>
    <xf numFmtId="165" fontId="16" fillId="0" borderId="1" xfId="1" applyNumberFormat="1" applyFont="1" applyFill="1" applyBorder="1" applyAlignment="1">
      <alignment horizontal="right"/>
    </xf>
    <xf numFmtId="165" fontId="16" fillId="0" borderId="15" xfId="1" applyNumberFormat="1" applyFont="1" applyFill="1" applyBorder="1" applyAlignment="1">
      <alignment horizontal="right"/>
    </xf>
    <xf numFmtId="165" fontId="15" fillId="0" borderId="12" xfId="1" applyNumberFormat="1" applyFont="1" applyFill="1" applyBorder="1"/>
    <xf numFmtId="9" fontId="12" fillId="3" borderId="6" xfId="2" applyFont="1" applyFill="1" applyBorder="1" applyAlignment="1">
      <alignment horizontal="right" vertical="top"/>
    </xf>
    <xf numFmtId="166" fontId="12" fillId="0" borderId="6" xfId="1" applyNumberFormat="1" applyFont="1" applyFill="1" applyBorder="1" applyAlignment="1">
      <alignment horizontal="right" vertical="top" indent="1"/>
    </xf>
    <xf numFmtId="166" fontId="12" fillId="3" borderId="6" xfId="1" applyNumberFormat="1" applyFont="1" applyFill="1" applyBorder="1" applyAlignment="1">
      <alignment horizontal="right" vertical="top" indent="1"/>
    </xf>
    <xf numFmtId="165" fontId="12" fillId="3" borderId="11" xfId="1" applyNumberFormat="1" applyFont="1" applyFill="1" applyBorder="1" applyAlignment="1">
      <alignment horizontal="right" vertical="top" indent="1"/>
    </xf>
    <xf numFmtId="165" fontId="12" fillId="3" borderId="6" xfId="1" applyNumberFormat="1" applyFont="1" applyFill="1" applyBorder="1" applyAlignment="1">
      <alignment horizontal="right" vertical="top" indent="1"/>
    </xf>
    <xf numFmtId="168" fontId="15" fillId="0" borderId="6" xfId="0" applyNumberFormat="1" applyFont="1" applyFill="1" applyBorder="1"/>
    <xf numFmtId="170" fontId="15" fillId="0" borderId="6" xfId="0" applyNumberFormat="1" applyFont="1" applyFill="1" applyBorder="1"/>
    <xf numFmtId="170" fontId="15" fillId="0" borderId="11" xfId="0" applyNumberFormat="1" applyFont="1" applyFill="1" applyBorder="1"/>
    <xf numFmtId="166" fontId="23" fillId="3" borderId="11" xfId="1" applyNumberFormat="1" applyFont="1" applyFill="1" applyBorder="1" applyAlignment="1">
      <alignment horizontal="right" vertical="top" indent="1"/>
    </xf>
    <xf numFmtId="166" fontId="15" fillId="0" borderId="11" xfId="1" applyNumberFormat="1" applyFont="1" applyFill="1" applyBorder="1" applyAlignment="1">
      <alignment horizontal="left"/>
    </xf>
    <xf numFmtId="166" fontId="23" fillId="3" borderId="22" xfId="1" applyNumberFormat="1" applyFont="1" applyFill="1" applyBorder="1" applyAlignment="1">
      <alignment horizontal="right" vertical="top" indent="1"/>
    </xf>
    <xf numFmtId="9" fontId="5" fillId="0" borderId="0" xfId="2" applyFont="1" applyFill="1" applyBorder="1" applyAlignment="1">
      <alignment horizontal="right" vertical="top"/>
    </xf>
    <xf numFmtId="43" fontId="5" fillId="0" borderId="0" xfId="1" applyNumberFormat="1" applyFont="1" applyFill="1" applyBorder="1" applyAlignment="1">
      <alignment horizontal="right" vertical="top"/>
    </xf>
    <xf numFmtId="43" fontId="12" fillId="0" borderId="1" xfId="1" applyNumberFormat="1" applyFont="1" applyFill="1" applyBorder="1" applyAlignment="1">
      <alignment horizontal="right" vertical="top"/>
    </xf>
    <xf numFmtId="165" fontId="12" fillId="0" borderId="15" xfId="1" applyNumberFormat="1" applyFont="1" applyFill="1" applyBorder="1" applyAlignment="1">
      <alignment horizontal="right" vertical="top"/>
    </xf>
    <xf numFmtId="0" fontId="5" fillId="0" borderId="11" xfId="0" applyFont="1" applyFill="1" applyBorder="1" applyAlignment="1">
      <alignment horizontal="center" vertical="top"/>
    </xf>
    <xf numFmtId="0" fontId="0" fillId="0" borderId="1" xfId="0" applyFill="1" applyBorder="1"/>
    <xf numFmtId="0" fontId="0" fillId="0" borderId="0" xfId="0" applyFill="1"/>
    <xf numFmtId="9" fontId="5" fillId="0" borderId="6" xfId="2" applyFont="1" applyFill="1" applyBorder="1" applyAlignment="1">
      <alignment horizontal="right" vertical="top"/>
    </xf>
    <xf numFmtId="37" fontId="15" fillId="0" borderId="11" xfId="0" applyNumberFormat="1" applyFont="1" applyFill="1" applyBorder="1"/>
    <xf numFmtId="165" fontId="23" fillId="0" borderId="11" xfId="1" applyNumberFormat="1" applyFont="1" applyFill="1" applyBorder="1" applyAlignment="1">
      <alignment horizontal="right" vertical="top" indent="1"/>
    </xf>
    <xf numFmtId="166" fontId="16" fillId="0" borderId="22" xfId="1" applyNumberFormat="1" applyFont="1" applyFill="1" applyBorder="1"/>
    <xf numFmtId="38" fontId="12" fillId="0" borderId="17" xfId="1" applyNumberFormat="1" applyFont="1" applyFill="1" applyBorder="1" applyAlignment="1">
      <alignment horizontal="right" vertical="top"/>
    </xf>
    <xf numFmtId="43" fontId="12" fillId="0" borderId="0" xfId="1" applyFont="1" applyFill="1" applyBorder="1" applyAlignment="1">
      <alignment horizontal="right" vertical="top"/>
    </xf>
    <xf numFmtId="43" fontId="12" fillId="0" borderId="10" xfId="1" applyFont="1" applyFill="1" applyBorder="1" applyAlignment="1">
      <alignment horizontal="right" vertical="top"/>
    </xf>
    <xf numFmtId="43" fontId="5" fillId="0" borderId="38" xfId="1" applyFont="1" applyFill="1" applyBorder="1" applyAlignment="1">
      <alignment horizontal="right" vertical="top"/>
    </xf>
    <xf numFmtId="43" fontId="12" fillId="0" borderId="38" xfId="1" applyFont="1" applyFill="1" applyBorder="1" applyAlignment="1">
      <alignment horizontal="right" vertical="top"/>
    </xf>
    <xf numFmtId="43" fontId="12" fillId="0" borderId="39" xfId="1" applyFont="1" applyFill="1" applyBorder="1" applyAlignment="1">
      <alignment horizontal="right" vertical="top"/>
    </xf>
    <xf numFmtId="166" fontId="15" fillId="0" borderId="38" xfId="1" applyNumberFormat="1" applyFont="1" applyFill="1" applyBorder="1"/>
    <xf numFmtId="166" fontId="15" fillId="0" borderId="39" xfId="1" applyNumberFormat="1" applyFont="1" applyFill="1" applyBorder="1"/>
    <xf numFmtId="37" fontId="15" fillId="0" borderId="0" xfId="0" applyNumberFormat="1" applyFont="1" applyFill="1"/>
    <xf numFmtId="0" fontId="5" fillId="0" borderId="7" xfId="0" applyFont="1" applyFill="1" applyBorder="1" applyAlignment="1">
      <alignment horizontal="center" vertical="top"/>
    </xf>
    <xf numFmtId="0" fontId="12" fillId="0" borderId="6" xfId="0" applyFont="1" applyFill="1" applyBorder="1" applyAlignment="1">
      <alignment horizontal="center" vertical="top"/>
    </xf>
    <xf numFmtId="0" fontId="2" fillId="0" borderId="0" xfId="0" applyFont="1" applyFill="1"/>
    <xf numFmtId="0" fontId="0" fillId="0" borderId="40" xfId="0" applyBorder="1"/>
    <xf numFmtId="165" fontId="15" fillId="0" borderId="41" xfId="1" applyNumberFormat="1" applyFont="1" applyBorder="1"/>
    <xf numFmtId="165" fontId="15" fillId="0" borderId="41" xfId="1" applyNumberFormat="1" applyFont="1" applyFill="1" applyBorder="1"/>
    <xf numFmtId="165" fontId="12" fillId="0" borderId="11" xfId="1" applyNumberFormat="1" applyFont="1" applyFill="1" applyBorder="1" applyAlignment="1">
      <alignment horizontal="right" vertical="top" indent="1"/>
    </xf>
    <xf numFmtId="0" fontId="27" fillId="0" borderId="1" xfId="0" applyFont="1" applyBorder="1"/>
    <xf numFmtId="0" fontId="27" fillId="0" borderId="0" xfId="0" applyFont="1"/>
    <xf numFmtId="166" fontId="0" fillId="4" borderId="0" xfId="0" applyNumberFormat="1" applyFill="1"/>
    <xf numFmtId="166" fontId="27" fillId="4" borderId="6" xfId="0" applyNumberFormat="1" applyFont="1" applyFill="1" applyBorder="1"/>
    <xf numFmtId="165" fontId="0" fillId="4" borderId="0" xfId="0" applyNumberFormat="1" applyFill="1"/>
    <xf numFmtId="165" fontId="0" fillId="4" borderId="6" xfId="0" applyNumberFormat="1" applyFill="1" applyBorder="1"/>
    <xf numFmtId="165" fontId="27" fillId="4" borderId="0" xfId="0" applyNumberFormat="1" applyFont="1" applyFill="1" applyBorder="1"/>
    <xf numFmtId="166" fontId="27" fillId="4" borderId="30" xfId="0" applyNumberFormat="1" applyFont="1" applyFill="1" applyBorder="1"/>
    <xf numFmtId="0" fontId="10" fillId="0" borderId="6" xfId="0" applyFont="1" applyFill="1" applyBorder="1" applyAlignment="1">
      <alignment horizontal="center" vertical="top"/>
    </xf>
    <xf numFmtId="165" fontId="24" fillId="0" borderId="0" xfId="1" applyNumberFormat="1" applyFont="1" applyFill="1"/>
    <xf numFmtId="165" fontId="24" fillId="0" borderId="3" xfId="1" applyNumberFormat="1" applyFont="1" applyFill="1" applyBorder="1"/>
    <xf numFmtId="165" fontId="24" fillId="0" borderId="12" xfId="1" applyNumberFormat="1" applyFont="1" applyFill="1" applyBorder="1"/>
    <xf numFmtId="165" fontId="24" fillId="0" borderId="0" xfId="1" applyNumberFormat="1" applyFont="1" applyFill="1" applyBorder="1"/>
    <xf numFmtId="165" fontId="24" fillId="0" borderId="6" xfId="1" applyNumberFormat="1" applyFont="1" applyFill="1" applyBorder="1"/>
    <xf numFmtId="49" fontId="10" fillId="0" borderId="14" xfId="0" applyNumberFormat="1" applyFont="1" applyFill="1" applyBorder="1" applyAlignment="1">
      <alignment horizontal="left" vertical="top" wrapText="1" indent="1"/>
    </xf>
    <xf numFmtId="0" fontId="10" fillId="0" borderId="7" xfId="0" applyFont="1" applyFill="1" applyBorder="1" applyAlignment="1">
      <alignment horizontal="center" vertical="top"/>
    </xf>
    <xf numFmtId="165" fontId="24" fillId="0" borderId="13" xfId="1" applyNumberFormat="1" applyFont="1" applyFill="1" applyBorder="1"/>
    <xf numFmtId="165" fontId="24" fillId="0" borderId="7" xfId="1" applyNumberFormat="1" applyFont="1" applyFill="1" applyBorder="1"/>
    <xf numFmtId="165" fontId="15" fillId="0" borderId="38" xfId="1" applyNumberFormat="1" applyFont="1" applyFill="1" applyBorder="1"/>
    <xf numFmtId="165" fontId="16" fillId="0" borderId="10" xfId="1" applyNumberFormat="1" applyFont="1" applyBorder="1"/>
    <xf numFmtId="165" fontId="16" fillId="0" borderId="11" xfId="1" applyNumberFormat="1" applyFont="1" applyBorder="1"/>
    <xf numFmtId="49" fontId="5" fillId="0" borderId="8" xfId="0" applyNumberFormat="1" applyFont="1" applyFill="1" applyBorder="1" applyAlignment="1">
      <alignment horizontal="left" vertical="center" wrapText="1" indent="1"/>
    </xf>
    <xf numFmtId="43" fontId="16" fillId="0" borderId="24" xfId="1" applyNumberFormat="1" applyFont="1" applyBorder="1"/>
    <xf numFmtId="43" fontId="16" fillId="0" borderId="22" xfId="1" applyNumberFormat="1" applyFont="1" applyFill="1" applyBorder="1"/>
    <xf numFmtId="9" fontId="0" fillId="0" borderId="0" xfId="2" applyFont="1"/>
    <xf numFmtId="165" fontId="5" fillId="0" borderId="41" xfId="1" applyNumberFormat="1" applyFont="1" applyFill="1" applyBorder="1" applyAlignment="1">
      <alignment horizontal="right" vertical="top"/>
    </xf>
    <xf numFmtId="165" fontId="12" fillId="0" borderId="41" xfId="1" applyNumberFormat="1" applyFont="1" applyFill="1" applyBorder="1" applyAlignment="1">
      <alignment horizontal="right" vertical="top"/>
    </xf>
    <xf numFmtId="0" fontId="12" fillId="0" borderId="41" xfId="0" applyFont="1" applyBorder="1" applyAlignment="1">
      <alignment horizontal="center" vertical="top"/>
    </xf>
    <xf numFmtId="0" fontId="3" fillId="2" borderId="21" xfId="0" applyFont="1" applyFill="1" applyBorder="1" applyAlignment="1">
      <alignment horizontal="left" vertical="top" wrapText="1" indent="1"/>
    </xf>
    <xf numFmtId="0" fontId="3" fillId="2" borderId="22" xfId="0" applyFont="1" applyFill="1" applyBorder="1" applyAlignment="1">
      <alignment horizontal="center" vertical="top" wrapText="1"/>
    </xf>
    <xf numFmtId="49" fontId="3" fillId="2" borderId="24" xfId="0" applyNumberFormat="1" applyFont="1" applyFill="1" applyBorder="1" applyAlignment="1">
      <alignment horizontal="right" vertical="top"/>
    </xf>
    <xf numFmtId="49" fontId="3" fillId="2" borderId="22" xfId="0" applyNumberFormat="1" applyFont="1" applyFill="1" applyBorder="1" applyAlignment="1">
      <alignment horizontal="right" vertical="top" indent="1"/>
    </xf>
    <xf numFmtId="167" fontId="12" fillId="0" borderId="41" xfId="4" applyNumberFormat="1" applyFont="1" applyBorder="1" applyAlignment="1">
      <alignment horizontal="right" vertical="top"/>
    </xf>
    <xf numFmtId="9" fontId="12" fillId="3" borderId="41" xfId="2" applyFont="1" applyFill="1" applyBorder="1" applyAlignment="1">
      <alignment horizontal="right" vertical="top"/>
    </xf>
    <xf numFmtId="166" fontId="12" fillId="0" borderId="41" xfId="1" applyNumberFormat="1" applyFont="1" applyFill="1" applyBorder="1" applyAlignment="1">
      <alignment horizontal="right" vertical="top"/>
    </xf>
    <xf numFmtId="43" fontId="12" fillId="3" borderId="41" xfId="1" applyFont="1" applyFill="1" applyBorder="1" applyAlignment="1">
      <alignment horizontal="right" vertical="top"/>
    </xf>
    <xf numFmtId="167" fontId="5" fillId="0" borderId="0" xfId="2" applyNumberFormat="1" applyFont="1" applyFill="1" applyBorder="1" applyAlignment="1">
      <alignment horizontal="right" vertical="top"/>
    </xf>
    <xf numFmtId="167" fontId="0" fillId="0" borderId="0" xfId="2" applyNumberFormat="1" applyFont="1"/>
    <xf numFmtId="167" fontId="5" fillId="0" borderId="41" xfId="2" applyNumberFormat="1" applyFont="1" applyFill="1" applyBorder="1" applyAlignment="1">
      <alignment horizontal="right" vertical="top"/>
    </xf>
    <xf numFmtId="9" fontId="5" fillId="0" borderId="41" xfId="2" applyFont="1" applyFill="1" applyBorder="1" applyAlignment="1">
      <alignment horizontal="right" vertical="top"/>
    </xf>
    <xf numFmtId="49" fontId="6" fillId="4" borderId="42" xfId="0" applyNumberFormat="1" applyFont="1" applyFill="1" applyBorder="1" applyAlignment="1">
      <alignment horizontal="left" vertical="top" indent="1"/>
    </xf>
    <xf numFmtId="173" fontId="12" fillId="0" borderId="1" xfId="1" applyNumberFormat="1" applyFont="1" applyFill="1" applyBorder="1" applyAlignment="1">
      <alignment horizontal="right" vertical="top"/>
    </xf>
    <xf numFmtId="9" fontId="8" fillId="0" borderId="0" xfId="2" applyFont="1"/>
    <xf numFmtId="49" fontId="11" fillId="0" borderId="0" xfId="0" applyNumberFormat="1" applyFont="1" applyAlignment="1">
      <alignment horizontal="left" vertical="top" wrapText="1"/>
    </xf>
  </cellXfs>
  <cellStyles count="10">
    <cellStyle name="Comma" xfId="1" builtinId="3"/>
    <cellStyle name="Comma 2 2" xfId="6" xr:uid="{00000000-0005-0000-0000-000001000000}"/>
    <cellStyle name="Comma 2 2 2" xfId="9" xr:uid="{6BDD75EF-A347-4F5D-8810-4E2EDE073810}"/>
    <cellStyle name="Normal" xfId="0" builtinId="0"/>
    <cellStyle name="Normal 2" xfId="3" xr:uid="{00000000-0005-0000-0000-000003000000}"/>
    <cellStyle name="Normal 2 2" xfId="5" xr:uid="{00000000-0005-0000-0000-000004000000}"/>
    <cellStyle name="Normal 2 2 2" xfId="8" xr:uid="{3367E3C3-609C-4533-8D14-72DF7F65523F}"/>
    <cellStyle name="Normal 3" xfId="7" xr:uid="{F3B4E87A-4AF7-40D7-A0C6-39062AB760B9}"/>
    <cellStyle name="Percent" xfId="2" builtinId="5"/>
    <cellStyle name="Percent 2" xfId="4"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CC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333333"/>
      <rgbColor rgb="00003366"/>
      <rgbColor rgb="00339966"/>
      <rgbColor rgb="00003300"/>
      <rgbColor rgb="00333300"/>
      <rgbColor rgb="00993300"/>
      <rgbColor rgb="00993366"/>
      <rgbColor rgb="00333399"/>
      <rgbColor rgb="00333333"/>
    </indexedColors>
    <mruColors>
      <color rgb="FF969696"/>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9524</xdr:colOff>
      <xdr:row>0</xdr:row>
      <xdr:rowOff>19050</xdr:rowOff>
    </xdr:from>
    <xdr:ext cx="3257551" cy="1201341"/>
    <xdr:pic>
      <xdr:nvPicPr>
        <xdr:cNvPr id="2" name="Picture 1" descr="Text&#10;&#10;Description automatically generated with medium confidence">
          <a:extLst>
            <a:ext uri="{FF2B5EF4-FFF2-40B4-BE49-F238E27FC236}">
              <a16:creationId xmlns:a16="http://schemas.microsoft.com/office/drawing/2014/main" id="{0DD15709-0EDF-483B-963E-43B5869AB61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6851"/>
        <a:stretch/>
      </xdr:blipFill>
      <xdr:spPr bwMode="auto">
        <a:xfrm>
          <a:off x="247649" y="19050"/>
          <a:ext cx="3257551" cy="1201341"/>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U249"/>
  <sheetViews>
    <sheetView showGridLines="0" tabSelected="1" zoomScale="70" zoomScaleNormal="70" workbookViewId="0">
      <pane xSplit="3" ySplit="9" topLeftCell="K10" activePane="bottomRight" state="frozen"/>
      <selection pane="topRight" activeCell="D1" sqref="D1"/>
      <selection pane="bottomLeft" activeCell="A10" sqref="A10"/>
      <selection pane="bottomRight"/>
    </sheetView>
  </sheetViews>
  <sheetFormatPr defaultRowHeight="12.5" x14ac:dyDescent="0.25"/>
  <cols>
    <col min="1" max="1" width="3.54296875" customWidth="1"/>
    <col min="2" max="2" width="49.1796875" customWidth="1"/>
    <col min="3" max="3" width="11.54296875" customWidth="1"/>
    <col min="4" max="19" width="13.7265625" customWidth="1"/>
  </cols>
  <sheetData>
    <row r="4" spans="1:19" x14ac:dyDescent="0.25">
      <c r="D4" s="50"/>
    </row>
    <row r="7" spans="1:19" ht="12.75" customHeight="1" x14ac:dyDescent="0.25">
      <c r="B7" s="4"/>
    </row>
    <row r="8" spans="1:19" x14ac:dyDescent="0.25">
      <c r="D8" s="368">
        <f>D62/D61</f>
        <v>0.6393939393939394</v>
      </c>
    </row>
    <row r="9" spans="1:19" ht="15.5" x14ac:dyDescent="0.25">
      <c r="A9" s="179"/>
      <c r="B9" s="242" t="s">
        <v>36</v>
      </c>
      <c r="C9" s="13" t="s">
        <v>35</v>
      </c>
      <c r="D9" s="60" t="s">
        <v>0</v>
      </c>
      <c r="E9" s="57" t="s">
        <v>1</v>
      </c>
      <c r="F9" s="57" t="s">
        <v>2</v>
      </c>
      <c r="G9" s="57" t="s">
        <v>3</v>
      </c>
      <c r="H9" s="12" t="s">
        <v>90</v>
      </c>
      <c r="I9" s="56" t="s">
        <v>42</v>
      </c>
      <c r="J9" s="57" t="s">
        <v>43</v>
      </c>
      <c r="K9" s="57" t="s">
        <v>44</v>
      </c>
      <c r="L9" s="57" t="s">
        <v>45</v>
      </c>
      <c r="M9" s="57" t="s">
        <v>46</v>
      </c>
      <c r="N9" s="57" t="s">
        <v>47</v>
      </c>
      <c r="O9" s="57" t="s">
        <v>48</v>
      </c>
      <c r="P9" s="57" t="s">
        <v>89</v>
      </c>
      <c r="Q9" s="269" t="s">
        <v>93</v>
      </c>
      <c r="R9" s="269" t="s">
        <v>217</v>
      </c>
      <c r="S9" s="239" t="s">
        <v>229</v>
      </c>
    </row>
    <row r="10" spans="1:19" ht="13" x14ac:dyDescent="0.3">
      <c r="A10" s="179"/>
      <c r="B10" s="10" t="s">
        <v>51</v>
      </c>
      <c r="C10" s="5" t="s">
        <v>41</v>
      </c>
      <c r="D10" s="161">
        <v>12251.29</v>
      </c>
      <c r="E10" s="161">
        <v>19073.14</v>
      </c>
      <c r="F10" s="161">
        <v>21668.260999999999</v>
      </c>
      <c r="G10" s="166">
        <v>23988.35</v>
      </c>
      <c r="H10" s="58">
        <v>34151.593999999997</v>
      </c>
      <c r="I10" s="161">
        <v>21925.404999999999</v>
      </c>
      <c r="J10" s="161">
        <v>22484.437000000002</v>
      </c>
      <c r="K10" s="161">
        <v>22838.973000000002</v>
      </c>
      <c r="L10" s="161">
        <v>23988.35</v>
      </c>
      <c r="M10" s="161">
        <v>27905.088</v>
      </c>
      <c r="N10" s="161">
        <v>30878.903999999999</v>
      </c>
      <c r="O10" s="166">
        <v>32859.095000000001</v>
      </c>
      <c r="P10" s="166">
        <v>34151.593999999997</v>
      </c>
      <c r="Q10" s="270">
        <v>38170.660000000003</v>
      </c>
      <c r="R10" s="270">
        <v>42435.574999999997</v>
      </c>
      <c r="S10" s="288">
        <v>43578.612000000001</v>
      </c>
    </row>
    <row r="11" spans="1:19" ht="13" x14ac:dyDescent="0.3">
      <c r="A11" s="179"/>
      <c r="B11" s="10" t="s">
        <v>52</v>
      </c>
      <c r="C11" s="5" t="s">
        <v>41</v>
      </c>
      <c r="D11" s="161">
        <v>1743.6079999999999</v>
      </c>
      <c r="E11" s="161">
        <v>2671.377</v>
      </c>
      <c r="F11" s="161">
        <v>3184.5909999999999</v>
      </c>
      <c r="G11" s="161">
        <v>4160.1580000000004</v>
      </c>
      <c r="H11" s="59">
        <v>4360.3969999999999</v>
      </c>
      <c r="I11" s="161">
        <v>3255.6619999999998</v>
      </c>
      <c r="J11" s="161">
        <v>3219.3339999999998</v>
      </c>
      <c r="K11" s="161">
        <v>3395.2470000000003</v>
      </c>
      <c r="L11" s="161">
        <v>4160.1579999999994</v>
      </c>
      <c r="M11" s="161">
        <v>6179.5309999999999</v>
      </c>
      <c r="N11" s="161">
        <v>4804.7749999999996</v>
      </c>
      <c r="O11" s="161">
        <v>3798.5149999999994</v>
      </c>
      <c r="P11" s="161">
        <v>4360.3969999999999</v>
      </c>
      <c r="Q11" s="271">
        <v>5145.3779999999997</v>
      </c>
      <c r="R11" s="271">
        <v>7079.473</v>
      </c>
      <c r="S11" s="289">
        <v>8623.7459999999992</v>
      </c>
    </row>
    <row r="12" spans="1:19" s="7" customFormat="1" ht="13" x14ac:dyDescent="0.3">
      <c r="A12" s="238"/>
      <c r="B12" s="240" t="s">
        <v>53</v>
      </c>
      <c r="C12" s="120" t="s">
        <v>41</v>
      </c>
      <c r="D12" s="220">
        <v>13994.897999999999</v>
      </c>
      <c r="E12" s="220">
        <v>21744.517</v>
      </c>
      <c r="F12" s="220">
        <v>24852.851999999999</v>
      </c>
      <c r="G12" s="220">
        <v>28148.508000000002</v>
      </c>
      <c r="H12" s="221">
        <v>38511.990999999995</v>
      </c>
      <c r="I12" s="220">
        <v>25181.066999999999</v>
      </c>
      <c r="J12" s="220">
        <v>25703.771000000001</v>
      </c>
      <c r="K12" s="220">
        <v>26234.22</v>
      </c>
      <c r="L12" s="220">
        <v>28148.508000000002</v>
      </c>
      <c r="M12" s="220">
        <v>34084.618999999999</v>
      </c>
      <c r="N12" s="220">
        <v>35683.678999999996</v>
      </c>
      <c r="O12" s="220">
        <v>36657.61</v>
      </c>
      <c r="P12" s="220">
        <v>38511.990999999995</v>
      </c>
      <c r="Q12" s="272">
        <v>43316.038</v>
      </c>
      <c r="R12" s="272">
        <v>49515.047999999995</v>
      </c>
      <c r="S12" s="290">
        <v>52202.358</v>
      </c>
    </row>
    <row r="13" spans="1:19" ht="13" x14ac:dyDescent="0.3">
      <c r="A13" s="179"/>
      <c r="B13" s="240" t="s">
        <v>54</v>
      </c>
      <c r="C13" s="120" t="s">
        <v>41</v>
      </c>
      <c r="D13" s="220">
        <v>5610.7449999999999</v>
      </c>
      <c r="E13" s="220">
        <v>7526.0820000000003</v>
      </c>
      <c r="F13" s="220">
        <v>7756.1809999999996</v>
      </c>
      <c r="G13" s="220">
        <v>10690.948</v>
      </c>
      <c r="H13" s="221">
        <v>19635.133000000002</v>
      </c>
      <c r="I13" s="220">
        <v>8657.7340000000004</v>
      </c>
      <c r="J13" s="220">
        <v>8837.8510000000006</v>
      </c>
      <c r="K13" s="220">
        <v>9751.36</v>
      </c>
      <c r="L13" s="220">
        <v>10690.948</v>
      </c>
      <c r="M13" s="220">
        <v>17770.331999999999</v>
      </c>
      <c r="N13" s="220">
        <v>18898.014999999999</v>
      </c>
      <c r="O13" s="220">
        <v>19282.866000000002</v>
      </c>
      <c r="P13" s="220">
        <v>19635.133000000002</v>
      </c>
      <c r="Q13" s="272">
        <v>22238.468000000001</v>
      </c>
      <c r="R13" s="272">
        <v>22561.966</v>
      </c>
      <c r="S13" s="290">
        <v>23235.109</v>
      </c>
    </row>
    <row r="14" spans="1:19" ht="13" x14ac:dyDescent="0.3">
      <c r="A14" s="179"/>
      <c r="B14" s="10" t="s">
        <v>56</v>
      </c>
      <c r="C14" s="5" t="s">
        <v>41</v>
      </c>
      <c r="D14" s="161">
        <v>7072.5510000000004</v>
      </c>
      <c r="E14" s="161">
        <v>10882.045</v>
      </c>
      <c r="F14" s="161">
        <v>9770.1409999999996</v>
      </c>
      <c r="G14" s="161">
        <v>13179.602000000001</v>
      </c>
      <c r="H14" s="59">
        <v>13881.06</v>
      </c>
      <c r="I14" s="161">
        <v>9579.6580000000013</v>
      </c>
      <c r="J14" s="161">
        <v>13617.052</v>
      </c>
      <c r="K14" s="161">
        <v>13357.220000000001</v>
      </c>
      <c r="L14" s="161">
        <v>13179.602000000003</v>
      </c>
      <c r="M14" s="161">
        <v>13100.874</v>
      </c>
      <c r="N14" s="161">
        <v>13566.142999999998</v>
      </c>
      <c r="O14" s="161">
        <v>13928.481</v>
      </c>
      <c r="P14" s="161">
        <v>13881.06</v>
      </c>
      <c r="Q14" s="271">
        <v>14775.541999999999</v>
      </c>
      <c r="R14" s="271">
        <v>18713.63</v>
      </c>
      <c r="S14" s="289">
        <v>20945.118999999999</v>
      </c>
    </row>
    <row r="15" spans="1:19" ht="13" x14ac:dyDescent="0.3">
      <c r="A15" s="179"/>
      <c r="B15" s="10" t="s">
        <v>55</v>
      </c>
      <c r="C15" s="5" t="s">
        <v>41</v>
      </c>
      <c r="D15" s="161">
        <v>1311.6020000000001</v>
      </c>
      <c r="E15" s="161">
        <v>3336.39</v>
      </c>
      <c r="F15" s="161">
        <v>7326.53</v>
      </c>
      <c r="G15" s="161">
        <v>4277.9579999999996</v>
      </c>
      <c r="H15" s="59">
        <v>4995.7979999999998</v>
      </c>
      <c r="I15" s="161">
        <v>6943.6750000000002</v>
      </c>
      <c r="J15" s="161">
        <v>3248.8679999999999</v>
      </c>
      <c r="K15" s="161">
        <v>3125.64</v>
      </c>
      <c r="L15" s="161">
        <v>4277.9580000000005</v>
      </c>
      <c r="M15" s="161">
        <v>3213.4130000000005</v>
      </c>
      <c r="N15" s="161">
        <v>3219.5210000000002</v>
      </c>
      <c r="O15" s="161">
        <v>3446.2629999999999</v>
      </c>
      <c r="P15" s="161">
        <v>4995.7979999999998</v>
      </c>
      <c r="Q15" s="271">
        <v>6302.0280000000002</v>
      </c>
      <c r="R15" s="271">
        <v>8239.4519999999993</v>
      </c>
      <c r="S15" s="289">
        <v>8022.13</v>
      </c>
    </row>
    <row r="16" spans="1:19" ht="14.5" customHeight="1" x14ac:dyDescent="0.3">
      <c r="A16" s="179"/>
      <c r="B16" s="240" t="s">
        <v>57</v>
      </c>
      <c r="C16" s="120" t="s">
        <v>41</v>
      </c>
      <c r="D16" s="220">
        <v>8384.1530000000002</v>
      </c>
      <c r="E16" s="220">
        <v>14218.434999999999</v>
      </c>
      <c r="F16" s="220">
        <v>17096.670999999998</v>
      </c>
      <c r="G16" s="220">
        <v>17457.560000000001</v>
      </c>
      <c r="H16" s="221">
        <v>18876.858</v>
      </c>
      <c r="I16" s="220">
        <v>16523.333000000002</v>
      </c>
      <c r="J16" s="220">
        <v>16865.919999999998</v>
      </c>
      <c r="K16" s="220">
        <v>16482.86</v>
      </c>
      <c r="L16" s="220">
        <v>17457.560000000005</v>
      </c>
      <c r="M16" s="220">
        <v>16314.287</v>
      </c>
      <c r="N16" s="220">
        <v>16785.664000000001</v>
      </c>
      <c r="O16" s="220">
        <v>17374.743999999999</v>
      </c>
      <c r="P16" s="220">
        <v>18876.858</v>
      </c>
      <c r="Q16" s="272">
        <v>21077.57</v>
      </c>
      <c r="R16" s="272">
        <v>26953.082000000002</v>
      </c>
      <c r="S16" s="290">
        <v>28967.249</v>
      </c>
    </row>
    <row r="17" spans="1:19" s="162" customFormat="1" ht="13" x14ac:dyDescent="0.3">
      <c r="B17" s="241" t="s">
        <v>92</v>
      </c>
      <c r="C17" s="214" t="s">
        <v>41</v>
      </c>
      <c r="D17" s="215">
        <v>13994.898000000001</v>
      </c>
      <c r="E17" s="215">
        <v>21744.517</v>
      </c>
      <c r="F17" s="215">
        <v>24852.851999999999</v>
      </c>
      <c r="G17" s="215">
        <v>28148.508000000002</v>
      </c>
      <c r="H17" s="216">
        <v>38511.991000000002</v>
      </c>
      <c r="I17" s="215">
        <v>25181.067000000003</v>
      </c>
      <c r="J17" s="215">
        <v>25703.771000000001</v>
      </c>
      <c r="K17" s="215">
        <v>26234.22</v>
      </c>
      <c r="L17" s="215">
        <v>28148.508000000005</v>
      </c>
      <c r="M17" s="215">
        <v>34084.618999999999</v>
      </c>
      <c r="N17" s="215">
        <v>35683.679000000004</v>
      </c>
      <c r="O17" s="215">
        <v>36657.61</v>
      </c>
      <c r="P17" s="215">
        <v>38511.991000000002</v>
      </c>
      <c r="Q17" s="273">
        <v>43316.038</v>
      </c>
      <c r="R17" s="273">
        <v>49515.048000000003</v>
      </c>
      <c r="S17" s="291">
        <v>52202.358</v>
      </c>
    </row>
    <row r="18" spans="1:19" x14ac:dyDescent="0.25">
      <c r="B18" s="2"/>
      <c r="C18" s="2"/>
      <c r="D18" s="2"/>
      <c r="E18" s="2"/>
      <c r="F18" s="2"/>
      <c r="G18" s="2"/>
      <c r="H18" s="2"/>
      <c r="I18" s="2"/>
      <c r="J18" s="2"/>
      <c r="K18" s="2"/>
      <c r="L18" s="2"/>
      <c r="M18" s="2"/>
      <c r="N18" s="2"/>
      <c r="O18" s="2"/>
      <c r="P18" s="2"/>
      <c r="Q18" s="2"/>
      <c r="R18" s="2"/>
      <c r="S18" s="260"/>
    </row>
    <row r="19" spans="1:19" ht="15.5" x14ac:dyDescent="0.25">
      <c r="A19" s="1"/>
      <c r="B19" s="189" t="s">
        <v>37</v>
      </c>
      <c r="C19" s="13"/>
      <c r="D19" s="40" t="s">
        <v>0</v>
      </c>
      <c r="E19" s="11" t="s">
        <v>1</v>
      </c>
      <c r="F19" s="11" t="s">
        <v>2</v>
      </c>
      <c r="G19" s="11" t="s">
        <v>3</v>
      </c>
      <c r="H19" s="12" t="s">
        <v>90</v>
      </c>
      <c r="I19" s="56" t="s">
        <v>42</v>
      </c>
      <c r="J19" s="57" t="s">
        <v>43</v>
      </c>
      <c r="K19" s="57" t="s">
        <v>44</v>
      </c>
      <c r="L19" s="57" t="s">
        <v>45</v>
      </c>
      <c r="M19" s="57" t="s">
        <v>46</v>
      </c>
      <c r="N19" s="57" t="s">
        <v>47</v>
      </c>
      <c r="O19" s="57" t="s">
        <v>48</v>
      </c>
      <c r="P19" s="57" t="s">
        <v>89</v>
      </c>
      <c r="Q19" s="167" t="s">
        <v>93</v>
      </c>
      <c r="R19" s="167" t="s">
        <v>217</v>
      </c>
      <c r="S19" s="268" t="s">
        <v>229</v>
      </c>
    </row>
    <row r="20" spans="1:19" ht="13" x14ac:dyDescent="0.3">
      <c r="A20" s="1"/>
      <c r="B20" s="10" t="s">
        <v>7</v>
      </c>
      <c r="C20" s="5" t="s">
        <v>41</v>
      </c>
      <c r="D20" s="61">
        <v>1699.134</v>
      </c>
      <c r="E20" s="62">
        <v>2767.6260000000002</v>
      </c>
      <c r="F20" s="62">
        <v>3423.8969999999999</v>
      </c>
      <c r="G20" s="62">
        <v>3909.663</v>
      </c>
      <c r="H20" s="54">
        <v>5497.8360000000002</v>
      </c>
      <c r="I20" s="53">
        <v>910.00099999999998</v>
      </c>
      <c r="J20" s="53">
        <v>921.62900000000013</v>
      </c>
      <c r="K20" s="53">
        <v>959.38799999999992</v>
      </c>
      <c r="L20" s="53">
        <v>1118.645</v>
      </c>
      <c r="M20" s="53">
        <v>1047.365</v>
      </c>
      <c r="N20" s="53">
        <v>1241.5559999999998</v>
      </c>
      <c r="O20" s="62">
        <v>1466.1270000000002</v>
      </c>
      <c r="P20" s="62">
        <v>1742.7880000000005</v>
      </c>
      <c r="Q20" s="274">
        <v>1816.903</v>
      </c>
      <c r="R20" s="274">
        <v>2059.9540000000002</v>
      </c>
      <c r="S20" s="292">
        <v>4235.4949999999999</v>
      </c>
    </row>
    <row r="21" spans="1:19" ht="13" x14ac:dyDescent="0.3">
      <c r="A21" s="1"/>
      <c r="B21" s="10" t="s">
        <v>32</v>
      </c>
      <c r="C21" s="5" t="s">
        <v>41</v>
      </c>
      <c r="D21" s="125">
        <v>1056.896</v>
      </c>
      <c r="E21" s="126">
        <v>1599.204</v>
      </c>
      <c r="F21" s="126">
        <v>1780.998</v>
      </c>
      <c r="G21" s="126">
        <v>1898.991</v>
      </c>
      <c r="H21" s="127">
        <v>2632.4270000000001</v>
      </c>
      <c r="I21" s="53">
        <v>446.74900000000002</v>
      </c>
      <c r="J21" s="53">
        <v>416.04200000000003</v>
      </c>
      <c r="K21" s="53">
        <v>442.79699999999991</v>
      </c>
      <c r="L21" s="53">
        <v>593.40300000000002</v>
      </c>
      <c r="M21" s="53">
        <v>486.29399999999998</v>
      </c>
      <c r="N21" s="53">
        <v>670.84499999999991</v>
      </c>
      <c r="O21" s="64">
        <v>651.01900000000001</v>
      </c>
      <c r="P21" s="64">
        <v>824.26900000000023</v>
      </c>
      <c r="Q21" s="126">
        <v>714.5920000000001</v>
      </c>
      <c r="R21" s="126">
        <v>737.00300000000016</v>
      </c>
      <c r="S21" s="127">
        <v>1106.1780000000001</v>
      </c>
    </row>
    <row r="22" spans="1:19" ht="13" x14ac:dyDescent="0.3">
      <c r="A22" s="1"/>
      <c r="B22" s="10" t="s">
        <v>10</v>
      </c>
      <c r="C22" s="5" t="s">
        <v>41</v>
      </c>
      <c r="D22" s="63">
        <v>781.63699999999994</v>
      </c>
      <c r="E22" s="64">
        <v>1126.1890000000001</v>
      </c>
      <c r="F22" s="64">
        <v>1546.5450000000001</v>
      </c>
      <c r="G22" s="64">
        <v>1600.7719999999999</v>
      </c>
      <c r="H22" s="55">
        <v>2175.0909999999999</v>
      </c>
      <c r="I22" s="53">
        <v>392.85</v>
      </c>
      <c r="J22" s="53">
        <v>376.721</v>
      </c>
      <c r="K22" s="53">
        <v>391.14700000000011</v>
      </c>
      <c r="L22" s="53">
        <v>440.05499999999989</v>
      </c>
      <c r="M22" s="53">
        <v>524.49</v>
      </c>
      <c r="N22" s="53">
        <v>531.88499999999999</v>
      </c>
      <c r="O22" s="64">
        <v>593.64400000000001</v>
      </c>
      <c r="P22" s="64">
        <v>525.07199999999989</v>
      </c>
      <c r="Q22" s="126">
        <v>698.87300000000005</v>
      </c>
      <c r="R22" s="126">
        <v>686.19399999999996</v>
      </c>
      <c r="S22" s="127">
        <v>758.98199999999997</v>
      </c>
    </row>
    <row r="23" spans="1:19" ht="13" x14ac:dyDescent="0.3">
      <c r="A23" s="327"/>
      <c r="B23" s="10" t="s">
        <v>240</v>
      </c>
      <c r="C23" s="5" t="s">
        <v>41</v>
      </c>
      <c r="D23" s="63">
        <v>758.02599999999995</v>
      </c>
      <c r="E23" s="64">
        <v>499.35199999999998</v>
      </c>
      <c r="F23" s="64">
        <v>397.00799999999998</v>
      </c>
      <c r="G23" s="64">
        <v>853.34400000000005</v>
      </c>
      <c r="H23" s="328">
        <v>1285.7629999999999</v>
      </c>
      <c r="I23" s="53">
        <v>217.74799999999993</v>
      </c>
      <c r="J23" s="53">
        <v>188.77400000000023</v>
      </c>
      <c r="K23" s="53">
        <v>189.1689999999999</v>
      </c>
      <c r="L23" s="53">
        <v>257.65299999999996</v>
      </c>
      <c r="M23" s="53">
        <v>306.22000000000003</v>
      </c>
      <c r="N23" s="53">
        <v>299.92599999999999</v>
      </c>
      <c r="O23" s="64">
        <v>334.97900000000027</v>
      </c>
      <c r="P23" s="64">
        <v>344.63799999999975</v>
      </c>
      <c r="Q23" s="126">
        <v>363.15</v>
      </c>
      <c r="R23" s="126">
        <v>310.51499999999999</v>
      </c>
      <c r="S23" s="329">
        <v>464.33800000000002</v>
      </c>
    </row>
    <row r="24" spans="1:19" ht="13" x14ac:dyDescent="0.3">
      <c r="A24" s="1"/>
      <c r="B24" s="10" t="s">
        <v>49</v>
      </c>
      <c r="C24" s="5" t="s">
        <v>41</v>
      </c>
      <c r="D24" s="63">
        <v>758.02599999999995</v>
      </c>
      <c r="E24" s="64">
        <v>499.35199999999998</v>
      </c>
      <c r="F24" s="64">
        <v>397.00799999999998</v>
      </c>
      <c r="G24" s="64">
        <v>853.34400000000005</v>
      </c>
      <c r="H24" s="55">
        <v>1284.413</v>
      </c>
      <c r="I24" s="53">
        <v>217.74799999999993</v>
      </c>
      <c r="J24" s="53">
        <v>188.77400000000023</v>
      </c>
      <c r="K24" s="53">
        <v>189.1689999999999</v>
      </c>
      <c r="L24" s="53">
        <v>257.65299999999996</v>
      </c>
      <c r="M24" s="53">
        <v>306.22000000000003</v>
      </c>
      <c r="N24" s="53">
        <v>299.92599999999999</v>
      </c>
      <c r="O24" s="53">
        <v>334.14300000000026</v>
      </c>
      <c r="P24" s="53">
        <v>344.01</v>
      </c>
      <c r="Q24" s="126">
        <v>362.62899999999996</v>
      </c>
      <c r="R24" s="126">
        <v>310.02699999999999</v>
      </c>
      <c r="S24" s="127">
        <v>402.68799999999999</v>
      </c>
    </row>
    <row r="25" spans="1:19" ht="13" x14ac:dyDescent="0.3">
      <c r="A25" s="1"/>
      <c r="B25" s="10" t="s">
        <v>50</v>
      </c>
      <c r="C25" s="6" t="s">
        <v>41</v>
      </c>
      <c r="D25" s="65">
        <v>757.59100000000001</v>
      </c>
      <c r="E25" s="66">
        <v>496.971</v>
      </c>
      <c r="F25" s="66">
        <v>394.43200000000002</v>
      </c>
      <c r="G25" s="66">
        <v>845.69399999999996</v>
      </c>
      <c r="H25" s="124">
        <v>1248.3420000000001</v>
      </c>
      <c r="I25" s="53">
        <v>216.06700000000001</v>
      </c>
      <c r="J25" s="53">
        <v>186.642</v>
      </c>
      <c r="K25" s="53">
        <v>187.33800000000002</v>
      </c>
      <c r="L25" s="53">
        <v>255.64699999999993</v>
      </c>
      <c r="M25" s="53">
        <v>304.92700000000002</v>
      </c>
      <c r="N25" s="53">
        <v>297.77</v>
      </c>
      <c r="O25" s="66">
        <v>314.36199999999997</v>
      </c>
      <c r="P25" s="186">
        <v>331.28300000000013</v>
      </c>
      <c r="Q25" s="186">
        <v>330.93599999999998</v>
      </c>
      <c r="R25" s="186">
        <v>285.83600000000001</v>
      </c>
      <c r="S25" s="124">
        <v>380.94799999999998</v>
      </c>
    </row>
    <row r="26" spans="1:19" x14ac:dyDescent="0.25">
      <c r="B26" s="2"/>
      <c r="C26" s="2"/>
      <c r="D26" s="2"/>
      <c r="E26" s="2"/>
      <c r="F26" s="2"/>
      <c r="G26" s="2"/>
      <c r="H26" s="2"/>
      <c r="I26" s="2"/>
      <c r="J26" s="2"/>
      <c r="K26" s="2"/>
      <c r="L26" s="2"/>
      <c r="M26" s="2"/>
      <c r="N26" s="2"/>
      <c r="O26" s="2"/>
      <c r="P26" s="2"/>
      <c r="Q26" s="2"/>
      <c r="R26" s="2"/>
      <c r="S26" s="260"/>
    </row>
    <row r="27" spans="1:19" ht="15.5" x14ac:dyDescent="0.25">
      <c r="A27" s="1"/>
      <c r="B27" s="189" t="s">
        <v>38</v>
      </c>
      <c r="C27" s="13"/>
      <c r="D27" s="11" t="s">
        <v>0</v>
      </c>
      <c r="E27" s="11" t="s">
        <v>1</v>
      </c>
      <c r="F27" s="11" t="s">
        <v>2</v>
      </c>
      <c r="G27" s="11" t="s">
        <v>3</v>
      </c>
      <c r="H27" s="12" t="s">
        <v>90</v>
      </c>
      <c r="I27" s="56" t="s">
        <v>42</v>
      </c>
      <c r="J27" s="57" t="s">
        <v>43</v>
      </c>
      <c r="K27" s="57" t="s">
        <v>44</v>
      </c>
      <c r="L27" s="57" t="s">
        <v>45</v>
      </c>
      <c r="M27" s="57" t="s">
        <v>46</v>
      </c>
      <c r="N27" s="57" t="s">
        <v>47</v>
      </c>
      <c r="O27" s="57" t="s">
        <v>48</v>
      </c>
      <c r="P27" s="57" t="s">
        <v>89</v>
      </c>
      <c r="Q27" s="167" t="s">
        <v>93</v>
      </c>
      <c r="R27" s="167" t="s">
        <v>217</v>
      </c>
      <c r="S27" s="268" t="s">
        <v>229</v>
      </c>
    </row>
    <row r="28" spans="1:19" s="332" customFormat="1" ht="13" x14ac:dyDescent="0.3">
      <c r="A28" s="331"/>
      <c r="B28" s="222" t="s">
        <v>8</v>
      </c>
      <c r="C28" s="339" t="s">
        <v>41</v>
      </c>
      <c r="D28" s="340">
        <v>244.4</v>
      </c>
      <c r="E28" s="340">
        <v>1768.9480000000001</v>
      </c>
      <c r="F28" s="340">
        <v>420.78399999999999</v>
      </c>
      <c r="G28" s="341">
        <v>786.56899999999996</v>
      </c>
      <c r="H28" s="342">
        <v>1626.2</v>
      </c>
      <c r="I28" s="340">
        <v>283.69400000000002</v>
      </c>
      <c r="J28" s="340">
        <v>54.20999999999998</v>
      </c>
      <c r="K28" s="340">
        <v>257.14</v>
      </c>
      <c r="L28" s="340">
        <v>191.52499999999998</v>
      </c>
      <c r="M28" s="340">
        <v>49.869000000000014</v>
      </c>
      <c r="N28" s="340">
        <v>473.44899999999996</v>
      </c>
      <c r="O28" s="341">
        <v>730.41000000000008</v>
      </c>
      <c r="P28" s="341">
        <v>372.47199999999998</v>
      </c>
      <c r="Q28" s="341">
        <v>334.65499999999997</v>
      </c>
      <c r="R28" s="341">
        <v>508.1149999999999</v>
      </c>
      <c r="S28" s="342">
        <v>-579.4409999999998</v>
      </c>
    </row>
    <row r="29" spans="1:19" s="332" customFormat="1" ht="13" x14ac:dyDescent="0.3">
      <c r="A29" s="331"/>
      <c r="B29" s="222" t="s">
        <v>9</v>
      </c>
      <c r="C29" s="339" t="s">
        <v>41</v>
      </c>
      <c r="D29" s="340">
        <v>-577.72199999999998</v>
      </c>
      <c r="E29" s="340">
        <v>-1749.8779999999999</v>
      </c>
      <c r="F29" s="340">
        <v>-3570.636</v>
      </c>
      <c r="G29" s="343">
        <v>-2389.9789999999998</v>
      </c>
      <c r="H29" s="344">
        <v>-6024.5919999999996</v>
      </c>
      <c r="I29" s="340">
        <v>-461.09100000000001</v>
      </c>
      <c r="J29" s="340">
        <v>-614.39800000000002</v>
      </c>
      <c r="K29" s="340">
        <v>-215.46399999999994</v>
      </c>
      <c r="L29" s="340">
        <v>-1099.0259999999998</v>
      </c>
      <c r="M29" s="340">
        <v>-2865.6220000000003</v>
      </c>
      <c r="N29" s="340">
        <v>-806.09099999999989</v>
      </c>
      <c r="O29" s="343">
        <v>-1015.5250000000001</v>
      </c>
      <c r="P29" s="343">
        <v>-1337.3539999999994</v>
      </c>
      <c r="Q29" s="343">
        <v>-878.35799999999995</v>
      </c>
      <c r="R29" s="343">
        <v>-3616.165</v>
      </c>
      <c r="S29" s="344">
        <v>-821.89200000000005</v>
      </c>
    </row>
    <row r="30" spans="1:19" s="332" customFormat="1" ht="13" x14ac:dyDescent="0.3">
      <c r="A30" s="331"/>
      <c r="B30" s="222" t="s">
        <v>87</v>
      </c>
      <c r="C30" s="339" t="s">
        <v>41</v>
      </c>
      <c r="D30" s="340">
        <v>222.078</v>
      </c>
      <c r="E30" s="340">
        <v>431.60300000000001</v>
      </c>
      <c r="F30" s="340">
        <v>2354.953</v>
      </c>
      <c r="G30" s="343">
        <v>2377.1669999999999</v>
      </c>
      <c r="H30" s="344">
        <v>4108.3240000000005</v>
      </c>
      <c r="I30" s="340">
        <v>84.024000000000044</v>
      </c>
      <c r="J30" s="340">
        <v>494.86400000000009</v>
      </c>
      <c r="K30" s="340">
        <v>476.30999999999977</v>
      </c>
      <c r="L30" s="340">
        <v>1321.9690000000001</v>
      </c>
      <c r="M30" s="340">
        <v>2775.0810000000001</v>
      </c>
      <c r="N30" s="340">
        <v>-169.95300000000043</v>
      </c>
      <c r="O30" s="343">
        <v>493.72300000000041</v>
      </c>
      <c r="P30" s="343">
        <v>1009.4730000000004</v>
      </c>
      <c r="Q30" s="343">
        <v>623.41399999999999</v>
      </c>
      <c r="R30" s="343">
        <v>3746.4559999999992</v>
      </c>
      <c r="S30" s="344">
        <v>1768.8260000000007</v>
      </c>
    </row>
    <row r="31" spans="1:19" s="332" customFormat="1" ht="13" x14ac:dyDescent="0.3">
      <c r="A31" s="331"/>
      <c r="B31" s="222" t="s">
        <v>88</v>
      </c>
      <c r="C31" s="339" t="s">
        <v>41</v>
      </c>
      <c r="D31" s="340">
        <v>-111.244</v>
      </c>
      <c r="E31" s="340">
        <v>450.673</v>
      </c>
      <c r="F31" s="340">
        <v>-794.899</v>
      </c>
      <c r="G31" s="343">
        <v>773.75699999999995</v>
      </c>
      <c r="H31" s="344">
        <v>-290.06799999999907</v>
      </c>
      <c r="I31" s="340">
        <v>-93.372999999999948</v>
      </c>
      <c r="J31" s="340">
        <v>-65.324000000000012</v>
      </c>
      <c r="K31" s="340">
        <v>517.98599999999988</v>
      </c>
      <c r="L31" s="340">
        <v>414.46800000000019</v>
      </c>
      <c r="M31" s="340">
        <v>-40.672000000000033</v>
      </c>
      <c r="N31" s="340">
        <v>-502.59500000000037</v>
      </c>
      <c r="O31" s="343">
        <v>208.6080000000004</v>
      </c>
      <c r="P31" s="343">
        <v>44.591000000000918</v>
      </c>
      <c r="Q31" s="343">
        <v>79.711000000000013</v>
      </c>
      <c r="R31" s="343">
        <v>638.40599999999904</v>
      </c>
      <c r="S31" s="344">
        <v>367.49300000000085</v>
      </c>
    </row>
    <row r="32" spans="1:19" s="332" customFormat="1" ht="13" x14ac:dyDescent="0.3">
      <c r="A32" s="331"/>
      <c r="B32" s="345" t="s">
        <v>218</v>
      </c>
      <c r="C32" s="346" t="s">
        <v>41</v>
      </c>
      <c r="D32" s="340">
        <v>85.510999999999996</v>
      </c>
      <c r="E32" s="340">
        <v>1056.9449999999999</v>
      </c>
      <c r="F32" s="340">
        <v>262.04599999999999</v>
      </c>
      <c r="G32" s="347">
        <v>1035.8040000000001</v>
      </c>
      <c r="H32" s="348">
        <v>745.73500000000104</v>
      </c>
      <c r="I32" s="340">
        <v>168.67300000000006</v>
      </c>
      <c r="J32" s="340">
        <v>103.3490000000001</v>
      </c>
      <c r="K32" s="340">
        <v>621.33499999999958</v>
      </c>
      <c r="L32" s="340">
        <v>1035.8040000000001</v>
      </c>
      <c r="M32" s="340">
        <v>995.13099999999997</v>
      </c>
      <c r="N32" s="340">
        <v>492.5359999999996</v>
      </c>
      <c r="O32" s="347">
        <v>701.14400000000001</v>
      </c>
      <c r="P32" s="347">
        <v>745.73500000000104</v>
      </c>
      <c r="Q32" s="347">
        <v>825.44600000000003</v>
      </c>
      <c r="R32" s="347">
        <v>1463.8519999999987</v>
      </c>
      <c r="S32" s="348">
        <v>1808.8030000000001</v>
      </c>
    </row>
    <row r="33" spans="2:19" x14ac:dyDescent="0.25">
      <c r="B33" s="2"/>
      <c r="C33" s="2"/>
      <c r="D33" s="2"/>
      <c r="E33" s="2"/>
      <c r="F33" s="2"/>
      <c r="G33" s="2"/>
      <c r="H33" s="153"/>
      <c r="I33" s="2"/>
      <c r="J33" s="2"/>
      <c r="K33" s="2"/>
      <c r="L33" s="2"/>
      <c r="M33" s="2"/>
      <c r="N33" s="2"/>
      <c r="O33" s="2"/>
      <c r="P33" s="2"/>
      <c r="Q33" s="2"/>
      <c r="R33" s="2"/>
      <c r="S33" s="260"/>
    </row>
    <row r="34" spans="2:19" ht="15.5" x14ac:dyDescent="0.25">
      <c r="B34" s="359" t="s">
        <v>21</v>
      </c>
      <c r="C34" s="360"/>
      <c r="D34" s="361" t="s">
        <v>0</v>
      </c>
      <c r="E34" s="361" t="s">
        <v>1</v>
      </c>
      <c r="F34" s="361" t="s">
        <v>2</v>
      </c>
      <c r="G34" s="361" t="s">
        <v>3</v>
      </c>
      <c r="H34" s="362" t="s">
        <v>90</v>
      </c>
      <c r="I34" s="150" t="s">
        <v>42</v>
      </c>
      <c r="J34" s="149" t="s">
        <v>43</v>
      </c>
      <c r="K34" s="149" t="s">
        <v>44</v>
      </c>
      <c r="L34" s="149" t="s">
        <v>45</v>
      </c>
      <c r="M34" s="149" t="s">
        <v>46</v>
      </c>
      <c r="N34" s="149" t="s">
        <v>47</v>
      </c>
      <c r="O34" s="149" t="s">
        <v>48</v>
      </c>
      <c r="P34" s="57" t="s">
        <v>89</v>
      </c>
      <c r="Q34" s="167" t="s">
        <v>93</v>
      </c>
      <c r="R34" s="167" t="s">
        <v>217</v>
      </c>
      <c r="S34" s="268" t="s">
        <v>229</v>
      </c>
    </row>
    <row r="35" spans="2:19" s="163" customFormat="1" ht="13" x14ac:dyDescent="0.25">
      <c r="B35" s="210" t="s">
        <v>247</v>
      </c>
      <c r="C35" s="358" t="s">
        <v>11</v>
      </c>
      <c r="D35" s="194">
        <f>D21/D20</f>
        <v>0.62202039391831365</v>
      </c>
      <c r="E35" s="195">
        <f t="shared" ref="E35:H35" si="0">E21/E20</f>
        <v>0.57782518302689734</v>
      </c>
      <c r="F35" s="195">
        <f t="shared" si="0"/>
        <v>0.52016693259172231</v>
      </c>
      <c r="G35" s="195">
        <f t="shared" si="0"/>
        <v>0.48571731118513284</v>
      </c>
      <c r="H35" s="192">
        <f t="shared" si="0"/>
        <v>0.47881148146288832</v>
      </c>
      <c r="I35" s="191">
        <f>I21/I20</f>
        <v>0.49093242754678296</v>
      </c>
      <c r="J35" s="191">
        <f>J21/J20</f>
        <v>0.4514202569580601</v>
      </c>
      <c r="K35" s="191">
        <f t="shared" ref="K35:S35" si="1">K21/K20</f>
        <v>0.46154110745600313</v>
      </c>
      <c r="L35" s="191">
        <f t="shared" si="1"/>
        <v>0.53046587612692142</v>
      </c>
      <c r="M35" s="191">
        <f t="shared" si="1"/>
        <v>0.46430232058546922</v>
      </c>
      <c r="N35" s="191">
        <f t="shared" si="1"/>
        <v>0.54032601026453908</v>
      </c>
      <c r="O35" s="191">
        <f t="shared" si="1"/>
        <v>0.4440399774371524</v>
      </c>
      <c r="P35" s="191">
        <f t="shared" si="1"/>
        <v>0.47295999283906021</v>
      </c>
      <c r="Q35" s="191">
        <f t="shared" si="1"/>
        <v>0.39330222912285362</v>
      </c>
      <c r="R35" s="191">
        <f t="shared" si="1"/>
        <v>0.35777643578448842</v>
      </c>
      <c r="S35" s="192">
        <f t="shared" si="1"/>
        <v>0.26116852929822848</v>
      </c>
    </row>
    <row r="36" spans="2:19" s="163" customFormat="1" ht="13" x14ac:dyDescent="0.25">
      <c r="B36" s="210" t="s">
        <v>81</v>
      </c>
      <c r="C36" s="193" t="s">
        <v>11</v>
      </c>
      <c r="D36" s="194">
        <f>D22/D20</f>
        <v>0.46002081060116501</v>
      </c>
      <c r="E36" s="195">
        <f>E22/E20</f>
        <v>0.4069151684512286</v>
      </c>
      <c r="F36" s="195">
        <f t="shared" ref="F36:H36" si="2">F22/F20</f>
        <v>0.45169144983041259</v>
      </c>
      <c r="G36" s="195">
        <f t="shared" si="2"/>
        <v>0.40943989290125515</v>
      </c>
      <c r="H36" s="363">
        <f t="shared" si="2"/>
        <v>0.39562675205298953</v>
      </c>
      <c r="I36" s="195">
        <f t="shared" ref="I36:S36" si="3">I22/I20</f>
        <v>0.43170282230459089</v>
      </c>
      <c r="J36" s="195">
        <f t="shared" si="3"/>
        <v>0.40875558386292093</v>
      </c>
      <c r="K36" s="195">
        <f t="shared" si="3"/>
        <v>0.40770470341509391</v>
      </c>
      <c r="L36" s="195">
        <f t="shared" si="3"/>
        <v>0.3933821721815231</v>
      </c>
      <c r="M36" s="195">
        <f t="shared" si="3"/>
        <v>0.50077098241778173</v>
      </c>
      <c r="N36" s="195">
        <f t="shared" si="3"/>
        <v>0.42840194079042754</v>
      </c>
      <c r="O36" s="195">
        <f t="shared" si="3"/>
        <v>0.40490625982605866</v>
      </c>
      <c r="P36" s="195">
        <f t="shared" si="3"/>
        <v>0.30128277220178229</v>
      </c>
      <c r="Q36" s="195">
        <f t="shared" si="3"/>
        <v>0.38465069406567109</v>
      </c>
      <c r="R36" s="195">
        <f t="shared" si="3"/>
        <v>0.33311132190330461</v>
      </c>
      <c r="S36" s="363">
        <f t="shared" si="3"/>
        <v>0.1791955839872317</v>
      </c>
    </row>
    <row r="37" spans="2:19" s="163" customFormat="1" ht="13" x14ac:dyDescent="0.25">
      <c r="B37" s="222" t="s">
        <v>94</v>
      </c>
      <c r="C37" s="224" t="s">
        <v>11</v>
      </c>
      <c r="D37" s="194">
        <f>D24/D20</f>
        <v>0.44612490833565804</v>
      </c>
      <c r="E37" s="195">
        <f>E24/E20</f>
        <v>0.18042611248774218</v>
      </c>
      <c r="F37" s="195">
        <f t="shared" ref="F37:H37" si="4">F24/F20</f>
        <v>0.11595208617548951</v>
      </c>
      <c r="G37" s="195">
        <f t="shared" si="4"/>
        <v>0.2182653594440237</v>
      </c>
      <c r="H37" s="363">
        <f t="shared" si="4"/>
        <v>0.23362155582669253</v>
      </c>
      <c r="I37" s="195">
        <f t="shared" ref="I37:S37" si="5">I24/I20</f>
        <v>0.23928325353488616</v>
      </c>
      <c r="J37" s="195">
        <f t="shared" si="5"/>
        <v>0.20482645402868205</v>
      </c>
      <c r="K37" s="195">
        <f t="shared" si="5"/>
        <v>0.1971767418395893</v>
      </c>
      <c r="L37" s="195">
        <f t="shared" si="5"/>
        <v>0.23032597472835437</v>
      </c>
      <c r="M37" s="195">
        <f t="shared" si="5"/>
        <v>0.29237180925465339</v>
      </c>
      <c r="N37" s="195">
        <f t="shared" si="5"/>
        <v>0.24157267171194857</v>
      </c>
      <c r="O37" s="195">
        <f t="shared" si="5"/>
        <v>0.2279086327446396</v>
      </c>
      <c r="P37" s="195">
        <f t="shared" si="5"/>
        <v>0.19739061779172218</v>
      </c>
      <c r="Q37" s="195">
        <f t="shared" si="5"/>
        <v>0.19958632904453344</v>
      </c>
      <c r="R37" s="195">
        <f t="shared" si="5"/>
        <v>0.15050190441145772</v>
      </c>
      <c r="S37" s="363">
        <f t="shared" si="5"/>
        <v>9.5074601669934686E-2</v>
      </c>
    </row>
    <row r="38" spans="2:19" s="163" customFormat="1" ht="13" x14ac:dyDescent="0.25">
      <c r="B38" s="222" t="s">
        <v>99</v>
      </c>
      <c r="C38" s="224" t="s">
        <v>11</v>
      </c>
      <c r="D38" s="194">
        <f>D25/D20</f>
        <v>0.44586889556680048</v>
      </c>
      <c r="E38" s="195">
        <f>E25/E20</f>
        <v>0.17956580838595965</v>
      </c>
      <c r="F38" s="195">
        <f t="shared" ref="F38:H38" si="6">F25/F20</f>
        <v>0.11519972709459426</v>
      </c>
      <c r="G38" s="195">
        <f t="shared" si="6"/>
        <v>0.21630866905920024</v>
      </c>
      <c r="H38" s="363">
        <f t="shared" si="6"/>
        <v>0.22706061075666864</v>
      </c>
      <c r="I38" s="195">
        <f t="shared" ref="I38:S38" si="7">I25/I20</f>
        <v>0.23743600281757934</v>
      </c>
      <c r="J38" s="195">
        <f t="shared" si="7"/>
        <v>0.2025131587656204</v>
      </c>
      <c r="K38" s="195">
        <f t="shared" si="7"/>
        <v>0.19526823349885555</v>
      </c>
      <c r="L38" s="195">
        <f t="shared" si="7"/>
        <v>0.22853273379847935</v>
      </c>
      <c r="M38" s="195">
        <f t="shared" si="7"/>
        <v>0.29113728260921456</v>
      </c>
      <c r="N38" s="195">
        <f t="shared" si="7"/>
        <v>0.23983614110036119</v>
      </c>
      <c r="O38" s="195">
        <f t="shared" si="7"/>
        <v>0.21441662284372359</v>
      </c>
      <c r="P38" s="195">
        <f t="shared" si="7"/>
        <v>0.19008795103018844</v>
      </c>
      <c r="Q38" s="195">
        <f t="shared" si="7"/>
        <v>0.18214291021590034</v>
      </c>
      <c r="R38" s="195">
        <f t="shared" si="7"/>
        <v>0.13875843829522405</v>
      </c>
      <c r="S38" s="363">
        <f t="shared" si="7"/>
        <v>8.9941789566508751E-2</v>
      </c>
    </row>
    <row r="39" spans="2:19" s="163" customFormat="1" ht="14.5" x14ac:dyDescent="0.25">
      <c r="B39" s="223" t="s">
        <v>213</v>
      </c>
      <c r="C39" s="224" t="s">
        <v>39</v>
      </c>
      <c r="D39" s="196">
        <v>1.1000000000000001</v>
      </c>
      <c r="E39" s="197">
        <v>0.6</v>
      </c>
      <c r="F39" s="197">
        <v>2.4</v>
      </c>
      <c r="G39" s="197">
        <v>2.2999999999999998</v>
      </c>
      <c r="H39" s="198">
        <v>1.965722353685432</v>
      </c>
      <c r="I39" s="199">
        <v>2.1458330151457297</v>
      </c>
      <c r="J39" s="199">
        <v>2.6096766900000126</v>
      </c>
      <c r="K39" s="199">
        <v>2.141272686388942</v>
      </c>
      <c r="L39" s="199">
        <v>2.296314967831167</v>
      </c>
      <c r="M39" s="199">
        <v>0.27295658639821541</v>
      </c>
      <c r="N39" s="199">
        <v>0.86507206247781321</v>
      </c>
      <c r="O39" s="199">
        <v>1.5553716351145048</v>
      </c>
      <c r="P39" s="199">
        <v>1.965722353685432</v>
      </c>
      <c r="Q39" s="199">
        <v>2.1212344732161639</v>
      </c>
      <c r="R39" s="199">
        <v>3.4573814840726116</v>
      </c>
      <c r="S39" s="295">
        <v>3.9677178553288659</v>
      </c>
    </row>
    <row r="40" spans="2:19" s="163" customFormat="1" ht="13" x14ac:dyDescent="0.25">
      <c r="B40" s="223" t="s">
        <v>95</v>
      </c>
      <c r="C40" s="224" t="s">
        <v>11</v>
      </c>
      <c r="D40" s="211">
        <f>D28/D22</f>
        <v>0.31267711226566813</v>
      </c>
      <c r="E40" s="212">
        <f>E28/E22</f>
        <v>1.5707381265489184</v>
      </c>
      <c r="F40" s="212">
        <f t="shared" ref="F40:S40" si="8">F28/F22</f>
        <v>0.2720800235363342</v>
      </c>
      <c r="G40" s="212">
        <f t="shared" si="8"/>
        <v>0.49136853967960459</v>
      </c>
      <c r="H40" s="364">
        <f t="shared" si="8"/>
        <v>0.74764688006156987</v>
      </c>
      <c r="I40" s="212">
        <f t="shared" si="8"/>
        <v>0.72214331169657631</v>
      </c>
      <c r="J40" s="212">
        <f t="shared" si="8"/>
        <v>0.14389959678382669</v>
      </c>
      <c r="K40" s="212">
        <f t="shared" si="8"/>
        <v>0.65739990336114018</v>
      </c>
      <c r="L40" s="212">
        <f t="shared" si="8"/>
        <v>0.43522968719819116</v>
      </c>
      <c r="M40" s="212">
        <f t="shared" si="8"/>
        <v>9.508093576617288E-2</v>
      </c>
      <c r="N40" s="212">
        <f t="shared" si="8"/>
        <v>0.89013414553897918</v>
      </c>
      <c r="O40" s="212">
        <f t="shared" si="8"/>
        <v>1.2303838664249955</v>
      </c>
      <c r="P40" s="212">
        <f t="shared" si="8"/>
        <v>0.70937319072431981</v>
      </c>
      <c r="Q40" s="212">
        <f t="shared" si="8"/>
        <v>0.47884951915440993</v>
      </c>
      <c r="R40" s="212">
        <f t="shared" si="8"/>
        <v>0.74048301209278999</v>
      </c>
      <c r="S40" s="364">
        <f t="shared" si="8"/>
        <v>-0.76344498288496943</v>
      </c>
    </row>
    <row r="41" spans="2:19" s="163" customFormat="1" ht="13" x14ac:dyDescent="0.25">
      <c r="B41" s="223" t="s">
        <v>96</v>
      </c>
      <c r="C41" s="224" t="s">
        <v>11</v>
      </c>
      <c r="D41" s="211">
        <v>0.17086073239828223</v>
      </c>
      <c r="E41" s="212">
        <v>0.23147581968944797</v>
      </c>
      <c r="F41" s="212">
        <v>0.52216419395060532</v>
      </c>
      <c r="G41" s="212">
        <v>0.4421640625321534</v>
      </c>
      <c r="H41" s="213">
        <v>0.25802967568388763</v>
      </c>
      <c r="I41" s="212">
        <v>0.41003800763571618</v>
      </c>
      <c r="J41" s="212">
        <v>0.46742415096158552</v>
      </c>
      <c r="K41" s="212">
        <v>0.40467155350638268</v>
      </c>
      <c r="L41" s="212">
        <v>0.4421640625321534</v>
      </c>
      <c r="M41" s="212">
        <v>0.20164249041604851</v>
      </c>
      <c r="N41" s="212">
        <v>0.18972828627768579</v>
      </c>
      <c r="O41" s="212">
        <v>0.21462867604846705</v>
      </c>
      <c r="P41" s="212">
        <v>0.25802967568388763</v>
      </c>
      <c r="Q41" s="212">
        <v>0.30647025685402429</v>
      </c>
      <c r="R41" s="212">
        <v>0.49092164623072498</v>
      </c>
      <c r="S41" s="293">
        <v>0.571039972310868</v>
      </c>
    </row>
    <row r="42" spans="2:19" s="326" customFormat="1" ht="14.5" x14ac:dyDescent="0.25">
      <c r="B42" s="223" t="s">
        <v>212</v>
      </c>
      <c r="C42" s="325" t="s">
        <v>11</v>
      </c>
      <c r="D42" s="234">
        <v>9.998955414436578</v>
      </c>
      <c r="E42" s="235">
        <v>9.3045952364008215</v>
      </c>
      <c r="F42" s="235">
        <v>9.5847264933317522</v>
      </c>
      <c r="G42" s="235">
        <v>7.7683134017640976</v>
      </c>
      <c r="H42" s="198">
        <v>7.7245654206697543</v>
      </c>
      <c r="I42" s="200">
        <v>8.3345004527109197</v>
      </c>
      <c r="J42" s="200">
        <v>7.7116892615748247</v>
      </c>
      <c r="K42" s="200">
        <v>7.5550922173467052</v>
      </c>
      <c r="L42" s="200">
        <v>7.768311055798689</v>
      </c>
      <c r="M42" s="200">
        <v>7.3322214907254395</v>
      </c>
      <c r="N42" s="200">
        <v>7.5640466637806894</v>
      </c>
      <c r="O42" s="200">
        <v>7.6680612545292695</v>
      </c>
      <c r="P42" s="200">
        <v>7.7245654206697543</v>
      </c>
      <c r="Q42" s="235">
        <v>6.7471689226555567</v>
      </c>
      <c r="R42" s="235">
        <v>6.10052316126042</v>
      </c>
      <c r="S42" s="198">
        <v>6.5212684034140471</v>
      </c>
    </row>
    <row r="43" spans="2:19" s="163" customFormat="1" ht="14.5" x14ac:dyDescent="0.25">
      <c r="B43" s="51" t="s">
        <v>211</v>
      </c>
      <c r="C43" s="193" t="s">
        <v>11</v>
      </c>
      <c r="D43" s="196">
        <v>14.456974240005001</v>
      </c>
      <c r="E43" s="197">
        <v>7.6023228440170509</v>
      </c>
      <c r="F43" s="197">
        <v>5.1956703009233651</v>
      </c>
      <c r="G43" s="197">
        <v>9.2517811308198699</v>
      </c>
      <c r="H43" s="201">
        <v>8.4706823806214846</v>
      </c>
      <c r="I43" s="199">
        <v>10.612848915082109</v>
      </c>
      <c r="J43" s="199">
        <v>9.799233845035376</v>
      </c>
      <c r="K43" s="199">
        <v>9.0732863817559135</v>
      </c>
      <c r="L43" s="199">
        <v>9.2517811308198699</v>
      </c>
      <c r="M43" s="199">
        <v>8.6073430288448041</v>
      </c>
      <c r="N43" s="199">
        <v>8.1942175533491994</v>
      </c>
      <c r="O43" s="199">
        <v>8.3679707894364075</v>
      </c>
      <c r="P43" s="199">
        <v>8.4706823806214846</v>
      </c>
      <c r="Q43" s="199">
        <v>6.9280690714896966</v>
      </c>
      <c r="R43" s="199">
        <v>6.3763247415734634</v>
      </c>
      <c r="S43" s="294">
        <v>6.6889848674052272</v>
      </c>
    </row>
    <row r="44" spans="2:19" s="163" customFormat="1" ht="13" x14ac:dyDescent="0.25">
      <c r="B44" s="223" t="s">
        <v>202</v>
      </c>
      <c r="C44" s="224" t="s">
        <v>41</v>
      </c>
      <c r="D44" s="234">
        <v>29.84</v>
      </c>
      <c r="E44" s="235">
        <v>308.947</v>
      </c>
      <c r="F44" s="235">
        <v>326.53800000000001</v>
      </c>
      <c r="G44" s="235">
        <v>341.84399999999999</v>
      </c>
      <c r="H44" s="198">
        <v>394.108</v>
      </c>
      <c r="I44" s="200">
        <v>78.989000000000004</v>
      </c>
      <c r="J44" s="200">
        <v>83.375</v>
      </c>
      <c r="K44" s="200">
        <v>83.921000000000006</v>
      </c>
      <c r="L44" s="200">
        <v>95.558999999999969</v>
      </c>
      <c r="M44" s="200">
        <v>93.105000000000004</v>
      </c>
      <c r="N44" s="200">
        <v>102.11299999999999</v>
      </c>
      <c r="O44" s="200">
        <v>99.507000000000005</v>
      </c>
      <c r="P44" s="200">
        <v>99.382999999999981</v>
      </c>
      <c r="Q44" s="200">
        <v>121.64100000000001</v>
      </c>
      <c r="R44" s="200">
        <v>141.16300000000001</v>
      </c>
      <c r="S44" s="294">
        <v>199.072</v>
      </c>
    </row>
    <row r="45" spans="2:19" s="163" customFormat="1" ht="14.5" x14ac:dyDescent="0.25">
      <c r="B45" s="223" t="s">
        <v>210</v>
      </c>
      <c r="C45" s="224" t="s">
        <v>39</v>
      </c>
      <c r="D45" s="234">
        <f>D22/D44</f>
        <v>26.194269436997317</v>
      </c>
      <c r="E45" s="235">
        <f>E22/E44</f>
        <v>3.6452498324955416</v>
      </c>
      <c r="F45" s="235">
        <f t="shared" ref="F45:H45" si="9">F22/F44</f>
        <v>4.7361869062712456</v>
      </c>
      <c r="G45" s="235">
        <f t="shared" si="9"/>
        <v>4.6827558769497193</v>
      </c>
      <c r="H45" s="365">
        <f t="shared" si="9"/>
        <v>5.5190227044363471</v>
      </c>
      <c r="I45" s="235">
        <f t="shared" ref="I45" si="10">I22/I44</f>
        <v>4.9734773196267836</v>
      </c>
      <c r="J45" s="235">
        <f t="shared" ref="J45" si="11">J22/J44</f>
        <v>4.5183928035982008</v>
      </c>
      <c r="K45" s="235">
        <f t="shared" ref="K45" si="12">K22/K44</f>
        <v>4.6608953658798162</v>
      </c>
      <c r="L45" s="235">
        <f t="shared" ref="L45" si="13">L22/L44</f>
        <v>4.6050607478102537</v>
      </c>
      <c r="M45" s="235">
        <f t="shared" ref="M45" si="14">M22/M44</f>
        <v>5.633317222490736</v>
      </c>
      <c r="N45" s="235">
        <f t="shared" ref="N45" si="15">N22/N44</f>
        <v>5.2087883031543489</v>
      </c>
      <c r="O45" s="235">
        <f t="shared" ref="O45" si="16">O22/O44</f>
        <v>5.9658516486277344</v>
      </c>
      <c r="P45" s="235">
        <f t="shared" ref="P45" si="17">P22/P44</f>
        <v>5.2833180725073703</v>
      </c>
      <c r="Q45" s="235">
        <f t="shared" ref="Q45" si="18">Q22/Q44</f>
        <v>5.7453736815711807</v>
      </c>
      <c r="R45" s="235">
        <f t="shared" ref="R45" si="19">R22/R44</f>
        <v>4.8610046541940868</v>
      </c>
      <c r="S45" s="365">
        <f t="shared" ref="S45" si="20">S22/S44</f>
        <v>3.812600466162996</v>
      </c>
    </row>
    <row r="46" spans="2:19" s="163" customFormat="1" ht="14.5" x14ac:dyDescent="0.25">
      <c r="B46" s="51" t="s">
        <v>249</v>
      </c>
      <c r="C46" s="193" t="s">
        <v>12</v>
      </c>
      <c r="D46" s="202">
        <f>D25/D48</f>
        <v>0.19728932291666668</v>
      </c>
      <c r="E46" s="203">
        <f>E25/E48</f>
        <v>0.12941953125</v>
      </c>
      <c r="F46" s="203">
        <f t="shared" ref="F46:S46" si="21">F25/F48</f>
        <v>0.10271666666666666</v>
      </c>
      <c r="G46" s="203">
        <f t="shared" si="21"/>
        <v>0.22023281249999999</v>
      </c>
      <c r="H46" s="366">
        <f t="shared" si="21"/>
        <v>0.25168880603198279</v>
      </c>
      <c r="I46" s="203">
        <f t="shared" si="21"/>
        <v>5.6267447916666671E-2</v>
      </c>
      <c r="J46" s="203">
        <f t="shared" si="21"/>
        <v>4.86046875E-2</v>
      </c>
      <c r="K46" s="203">
        <f t="shared" si="21"/>
        <v>4.8785937500000008E-2</v>
      </c>
      <c r="L46" s="203">
        <f t="shared" si="21"/>
        <v>6.657473958333332E-2</v>
      </c>
      <c r="M46" s="203">
        <f t="shared" si="21"/>
        <v>6.6837384315635656E-2</v>
      </c>
      <c r="N46" s="203">
        <f t="shared" si="21"/>
        <v>5.8500982318271118E-2</v>
      </c>
      <c r="O46" s="203">
        <f t="shared" si="21"/>
        <v>6.1760707269155203E-2</v>
      </c>
      <c r="P46" s="203">
        <f t="shared" si="21"/>
        <v>6.5085068762279E-2</v>
      </c>
      <c r="Q46" s="203">
        <f t="shared" si="21"/>
        <v>6.501689587426325E-2</v>
      </c>
      <c r="R46" s="203">
        <f t="shared" si="21"/>
        <v>5.617964057027143E-2</v>
      </c>
      <c r="S46" s="366">
        <f t="shared" si="21"/>
        <v>7.4873429924725218E-2</v>
      </c>
    </row>
    <row r="47" spans="2:19" s="163" customFormat="1" ht="13" x14ac:dyDescent="0.25">
      <c r="B47" s="51" t="s">
        <v>40</v>
      </c>
      <c r="C47" s="193" t="s">
        <v>12</v>
      </c>
      <c r="D47" s="196">
        <v>0</v>
      </c>
      <c r="E47" s="197">
        <v>0</v>
      </c>
      <c r="F47" s="197">
        <v>0</v>
      </c>
      <c r="G47" s="197">
        <v>0</v>
      </c>
      <c r="H47" s="201">
        <v>0</v>
      </c>
      <c r="I47" s="199">
        <v>0</v>
      </c>
      <c r="J47" s="199">
        <v>0</v>
      </c>
      <c r="K47" s="199">
        <v>0</v>
      </c>
      <c r="L47" s="199">
        <v>0</v>
      </c>
      <c r="M47" s="199">
        <v>0</v>
      </c>
      <c r="N47" s="199">
        <v>0</v>
      </c>
      <c r="O47" s="199">
        <v>0</v>
      </c>
      <c r="P47" s="199">
        <v>0</v>
      </c>
      <c r="Q47" s="199">
        <v>0</v>
      </c>
      <c r="R47" s="199">
        <v>0</v>
      </c>
      <c r="S47" s="294">
        <v>0</v>
      </c>
    </row>
    <row r="48" spans="2:19" s="163" customFormat="1" ht="13" x14ac:dyDescent="0.25">
      <c r="B48" s="52" t="s">
        <v>82</v>
      </c>
      <c r="C48" s="204" t="s">
        <v>62</v>
      </c>
      <c r="D48" s="205">
        <v>3840</v>
      </c>
      <c r="E48" s="206">
        <v>3840</v>
      </c>
      <c r="F48" s="206">
        <v>3840</v>
      </c>
      <c r="G48" s="206">
        <v>3840</v>
      </c>
      <c r="H48" s="207">
        <v>4959.8630136986303</v>
      </c>
      <c r="I48" s="206">
        <v>3840</v>
      </c>
      <c r="J48" s="206">
        <v>3840</v>
      </c>
      <c r="K48" s="206">
        <v>3840</v>
      </c>
      <c r="L48" s="206">
        <v>3840</v>
      </c>
      <c r="M48" s="208">
        <v>4562.2222222222226</v>
      </c>
      <c r="N48" s="208">
        <v>5090</v>
      </c>
      <c r="O48" s="208">
        <v>5090</v>
      </c>
      <c r="P48" s="208">
        <v>5090</v>
      </c>
      <c r="Q48" s="208">
        <v>5090</v>
      </c>
      <c r="R48" s="208">
        <v>5087.893</v>
      </c>
      <c r="S48" s="330">
        <v>5087.893</v>
      </c>
    </row>
    <row r="49" spans="1:21" x14ac:dyDescent="0.25">
      <c r="D49" s="67"/>
      <c r="H49" s="179"/>
      <c r="L49" s="104"/>
      <c r="N49" s="259"/>
      <c r="P49" s="179"/>
      <c r="S49" s="279"/>
    </row>
    <row r="50" spans="1:21" ht="15.5" x14ac:dyDescent="0.25">
      <c r="A50" s="1"/>
      <c r="B50" s="189" t="s">
        <v>97</v>
      </c>
      <c r="C50" s="13"/>
      <c r="D50" s="11" t="s">
        <v>0</v>
      </c>
      <c r="E50" s="11" t="s">
        <v>1</v>
      </c>
      <c r="F50" s="11" t="s">
        <v>2</v>
      </c>
      <c r="G50" s="11" t="s">
        <v>3</v>
      </c>
      <c r="H50" s="12" t="s">
        <v>90</v>
      </c>
      <c r="I50" s="56" t="s">
        <v>42</v>
      </c>
      <c r="J50" s="57" t="s">
        <v>43</v>
      </c>
      <c r="K50" s="57" t="s">
        <v>44</v>
      </c>
      <c r="L50" s="57" t="s">
        <v>45</v>
      </c>
      <c r="M50" s="57" t="s">
        <v>46</v>
      </c>
      <c r="N50" s="57" t="s">
        <v>47</v>
      </c>
      <c r="O50" s="57" t="s">
        <v>48</v>
      </c>
      <c r="P50" s="57" t="s">
        <v>89</v>
      </c>
      <c r="Q50" s="167" t="s">
        <v>93</v>
      </c>
      <c r="R50" s="167" t="s">
        <v>217</v>
      </c>
      <c r="S50" s="268" t="s">
        <v>229</v>
      </c>
    </row>
    <row r="51" spans="1:21" ht="14.5" x14ac:dyDescent="0.25">
      <c r="A51" s="1"/>
      <c r="B51" s="148" t="s">
        <v>77</v>
      </c>
      <c r="C51" s="112"/>
      <c r="D51" s="113"/>
      <c r="E51" s="113"/>
      <c r="F51" s="113"/>
      <c r="G51" s="143"/>
      <c r="H51" s="142"/>
      <c r="I51" s="113"/>
      <c r="J51" s="113"/>
      <c r="K51" s="113"/>
      <c r="L51" s="113"/>
      <c r="M51" s="113"/>
      <c r="N51" s="113"/>
      <c r="O51" s="143"/>
      <c r="P51" s="143"/>
      <c r="Q51" s="143"/>
      <c r="R51" s="143"/>
      <c r="S51" s="262"/>
    </row>
    <row r="52" spans="1:21" ht="13" x14ac:dyDescent="0.25">
      <c r="A52" s="1"/>
      <c r="B52" s="51" t="s">
        <v>251</v>
      </c>
      <c r="C52" s="5" t="s">
        <v>59</v>
      </c>
      <c r="D52" s="38">
        <v>19.732475939440398</v>
      </c>
      <c r="E52" s="38">
        <v>22.460093687289</v>
      </c>
      <c r="F52" s="38">
        <v>29.963840906197799</v>
      </c>
      <c r="G52" s="38">
        <v>44.620846999999998</v>
      </c>
      <c r="H52" s="39">
        <v>31.697723325268591</v>
      </c>
      <c r="I52" s="34">
        <v>10.369719999999999</v>
      </c>
      <c r="J52" s="34">
        <v>15.055980999999999</v>
      </c>
      <c r="K52" s="34">
        <v>11.196878999999999</v>
      </c>
      <c r="L52" s="34">
        <v>7.9982670000000002</v>
      </c>
      <c r="M52" s="34">
        <v>7.0028790000000001</v>
      </c>
      <c r="N52" s="34">
        <v>6.2626169999999997</v>
      </c>
      <c r="O52" s="34">
        <v>8.7137710000000013</v>
      </c>
      <c r="P52" s="34">
        <v>9.7184563252685905</v>
      </c>
      <c r="Q52" s="34">
        <v>9.8057941037019987</v>
      </c>
      <c r="R52" s="34">
        <v>8.7510646501638014</v>
      </c>
      <c r="S52" s="280">
        <v>10.885043</v>
      </c>
    </row>
    <row r="53" spans="1:21" ht="13" x14ac:dyDescent="0.25">
      <c r="A53" s="1"/>
      <c r="B53" s="223" t="s">
        <v>252</v>
      </c>
      <c r="C53" s="224" t="s">
        <v>60</v>
      </c>
      <c r="D53" s="38">
        <v>3.72</v>
      </c>
      <c r="E53" s="38">
        <v>4.5199999999999996</v>
      </c>
      <c r="F53" s="38">
        <v>4.92</v>
      </c>
      <c r="G53" s="38">
        <v>8.52</v>
      </c>
      <c r="H53" s="39">
        <v>8.52</v>
      </c>
      <c r="I53" s="34">
        <v>2.13</v>
      </c>
      <c r="J53" s="34">
        <v>2.13</v>
      </c>
      <c r="K53" s="34">
        <v>2.13</v>
      </c>
      <c r="L53" s="34">
        <v>2.13</v>
      </c>
      <c r="M53" s="34">
        <v>2.13</v>
      </c>
      <c r="N53" s="34">
        <v>2.13</v>
      </c>
      <c r="O53" s="34">
        <v>2.13</v>
      </c>
      <c r="P53" s="34">
        <v>2.13</v>
      </c>
      <c r="Q53" s="34">
        <v>2.13</v>
      </c>
      <c r="R53" s="34">
        <v>2.1460273972602737</v>
      </c>
      <c r="S53" s="280">
        <v>2.4305856164383566</v>
      </c>
    </row>
    <row r="54" spans="1:21" ht="13" x14ac:dyDescent="0.25">
      <c r="A54" s="1"/>
      <c r="B54" s="223" t="s">
        <v>253</v>
      </c>
      <c r="C54" s="224" t="s">
        <v>60</v>
      </c>
      <c r="D54" s="38">
        <v>1.742</v>
      </c>
      <c r="E54" s="38">
        <v>2.7909999999999999</v>
      </c>
      <c r="F54" s="38">
        <v>3.2320000000000002</v>
      </c>
      <c r="G54" s="38">
        <v>3.394164</v>
      </c>
      <c r="H54" s="39">
        <v>4.3340839999999998</v>
      </c>
      <c r="I54" s="34">
        <v>0.74635200000000002</v>
      </c>
      <c r="J54" s="34">
        <v>0.84784400000000004</v>
      </c>
      <c r="K54" s="34">
        <v>0.87498399999999998</v>
      </c>
      <c r="L54" s="34">
        <v>0.92498400000000003</v>
      </c>
      <c r="M54" s="34">
        <v>0.91892099999999999</v>
      </c>
      <c r="N54" s="34">
        <v>1.0997410000000001</v>
      </c>
      <c r="O54" s="34">
        <v>1.1489260000000001</v>
      </c>
      <c r="P54" s="34">
        <v>1.1664959999999995</v>
      </c>
      <c r="Q54" s="34">
        <v>1.08080675</v>
      </c>
      <c r="R54" s="34">
        <v>1.21062125</v>
      </c>
      <c r="S54" s="280">
        <v>1.3644550000000002</v>
      </c>
    </row>
    <row r="55" spans="1:21" ht="13" x14ac:dyDescent="0.25">
      <c r="A55" s="1"/>
      <c r="B55" s="223" t="s">
        <v>254</v>
      </c>
      <c r="C55" s="224" t="s">
        <v>11</v>
      </c>
      <c r="D55" s="217">
        <v>0.4682795698924731</v>
      </c>
      <c r="E55" s="217">
        <v>0.61747787610619476</v>
      </c>
      <c r="F55" s="217">
        <v>0.65691056910569112</v>
      </c>
      <c r="G55" s="217">
        <v>0.39837605633802819</v>
      </c>
      <c r="H55" s="218">
        <v>0.50869530516431927</v>
      </c>
      <c r="I55" s="219">
        <v>0.35040000000000004</v>
      </c>
      <c r="J55" s="219">
        <v>0.39804882629107985</v>
      </c>
      <c r="K55" s="219">
        <v>0.41079061032863851</v>
      </c>
      <c r="L55" s="219">
        <v>0.43426478873239438</v>
      </c>
      <c r="M55" s="219">
        <v>0.43141830985915497</v>
      </c>
      <c r="N55" s="219">
        <v>0.51631032863849768</v>
      </c>
      <c r="O55" s="219">
        <v>0.53940187793427241</v>
      </c>
      <c r="P55" s="219">
        <v>0.54765070422535189</v>
      </c>
      <c r="Q55" s="219">
        <v>0.50742100938967138</v>
      </c>
      <c r="R55" s="219">
        <v>0.56412199189327217</v>
      </c>
      <c r="S55" s="281">
        <v>0.56136882847163216</v>
      </c>
    </row>
    <row r="56" spans="1:21" ht="13" x14ac:dyDescent="0.25">
      <c r="A56" s="1"/>
      <c r="B56" s="51" t="s">
        <v>255</v>
      </c>
      <c r="C56" s="5" t="s">
        <v>4</v>
      </c>
      <c r="D56" s="28">
        <v>143.15299999999999</v>
      </c>
      <c r="E56" s="28">
        <v>150.11199999999999</v>
      </c>
      <c r="F56" s="28">
        <v>132.06200000000001</v>
      </c>
      <c r="G56" s="28">
        <v>77.223192999999995</v>
      </c>
      <c r="H56" s="32">
        <v>165.452</v>
      </c>
      <c r="I56" s="33">
        <v>20.395</v>
      </c>
      <c r="J56" s="33">
        <v>21.233000000000001</v>
      </c>
      <c r="K56" s="33">
        <v>13.388999999999999</v>
      </c>
      <c r="L56" s="33">
        <v>22.206192999999999</v>
      </c>
      <c r="M56" s="33">
        <v>43.978999999999999</v>
      </c>
      <c r="N56" s="33">
        <v>37.576000000000001</v>
      </c>
      <c r="O56" s="33">
        <v>41.588000000000001</v>
      </c>
      <c r="P56" s="33">
        <v>42.308999999999997</v>
      </c>
      <c r="Q56" s="33">
        <v>57.970999999999997</v>
      </c>
      <c r="R56" s="33">
        <v>61.69</v>
      </c>
      <c r="S56" s="282">
        <v>312.28899999999999</v>
      </c>
      <c r="U56" s="355"/>
    </row>
    <row r="57" spans="1:21" ht="13" x14ac:dyDescent="0.25">
      <c r="A57" s="1"/>
      <c r="B57" s="52" t="s">
        <v>256</v>
      </c>
      <c r="C57" s="41" t="s">
        <v>61</v>
      </c>
      <c r="D57" s="29">
        <v>366.86199999999997</v>
      </c>
      <c r="E57" s="29">
        <v>493.31</v>
      </c>
      <c r="F57" s="29">
        <v>253.755</v>
      </c>
      <c r="G57" s="29">
        <v>61.35</v>
      </c>
      <c r="H57" s="45">
        <v>236.99100000000001</v>
      </c>
      <c r="I57" s="46">
        <v>0</v>
      </c>
      <c r="J57" s="46">
        <v>0</v>
      </c>
      <c r="K57" s="46">
        <v>0</v>
      </c>
      <c r="L57" s="46">
        <v>61.35</v>
      </c>
      <c r="M57" s="46">
        <v>89.953000000000003</v>
      </c>
      <c r="N57" s="46">
        <v>26.244</v>
      </c>
      <c r="O57" s="46">
        <v>0</v>
      </c>
      <c r="P57" s="46">
        <v>120.79400000000001</v>
      </c>
      <c r="Q57" s="46">
        <v>414.476</v>
      </c>
      <c r="R57" s="46">
        <v>66.099999999999994</v>
      </c>
      <c r="S57" s="283">
        <v>1.823</v>
      </c>
    </row>
    <row r="58" spans="1:21" ht="14.5" x14ac:dyDescent="0.25">
      <c r="A58" s="1"/>
      <c r="B58" s="148" t="s">
        <v>78</v>
      </c>
      <c r="C58" s="112"/>
      <c r="D58" s="152"/>
      <c r="E58" s="152"/>
      <c r="F58" s="152"/>
      <c r="G58" s="152"/>
      <c r="H58" s="90"/>
      <c r="I58" s="135"/>
      <c r="J58" s="135"/>
      <c r="K58" s="135"/>
      <c r="L58" s="135"/>
      <c r="M58" s="135"/>
      <c r="N58" s="135"/>
      <c r="O58" s="168"/>
      <c r="P58" s="168"/>
      <c r="Q58" s="168"/>
      <c r="R58" s="168"/>
      <c r="S58" s="261"/>
    </row>
    <row r="59" spans="1:21" ht="13" x14ac:dyDescent="0.25">
      <c r="A59" s="1"/>
      <c r="B59" s="223" t="s">
        <v>257</v>
      </c>
      <c r="C59" s="224" t="s">
        <v>6</v>
      </c>
      <c r="D59" s="35">
        <v>408</v>
      </c>
      <c r="E59" s="35">
        <v>550</v>
      </c>
      <c r="F59" s="35">
        <v>550</v>
      </c>
      <c r="G59" s="35">
        <v>550</v>
      </c>
      <c r="H59" s="36">
        <v>550</v>
      </c>
      <c r="I59" s="35">
        <v>550</v>
      </c>
      <c r="J59" s="35">
        <v>550</v>
      </c>
      <c r="K59" s="35">
        <v>550</v>
      </c>
      <c r="L59" s="35">
        <v>550</v>
      </c>
      <c r="M59" s="35">
        <v>550</v>
      </c>
      <c r="N59" s="35">
        <v>550</v>
      </c>
      <c r="O59" s="35">
        <v>550</v>
      </c>
      <c r="P59" s="35">
        <v>550</v>
      </c>
      <c r="Q59" s="35">
        <v>550</v>
      </c>
      <c r="R59" s="35">
        <v>550</v>
      </c>
      <c r="S59" s="198">
        <v>550</v>
      </c>
    </row>
    <row r="60" spans="1:21" ht="13" x14ac:dyDescent="0.25">
      <c r="A60" s="1"/>
      <c r="B60" s="223" t="s">
        <v>258</v>
      </c>
      <c r="C60" s="224" t="s">
        <v>6</v>
      </c>
      <c r="D60" s="35">
        <v>43.5</v>
      </c>
      <c r="E60" s="35">
        <v>84.8</v>
      </c>
      <c r="F60" s="35">
        <v>88.7</v>
      </c>
      <c r="G60" s="35">
        <v>89</v>
      </c>
      <c r="H60" s="36">
        <v>107.47048775204999</v>
      </c>
      <c r="I60" s="35">
        <v>88.72999999999999</v>
      </c>
      <c r="J60" s="35">
        <v>89</v>
      </c>
      <c r="K60" s="35">
        <v>89</v>
      </c>
      <c r="L60" s="35">
        <v>89</v>
      </c>
      <c r="M60" s="35">
        <v>107.01772052204998</v>
      </c>
      <c r="N60" s="35">
        <v>107.01772052204998</v>
      </c>
      <c r="O60" s="35">
        <v>107.51768786205</v>
      </c>
      <c r="P60" s="35">
        <v>107.47048775204999</v>
      </c>
      <c r="Q60" s="35">
        <v>109.40164507205</v>
      </c>
      <c r="R60" s="35">
        <v>110.14881097205</v>
      </c>
      <c r="S60" s="198">
        <v>110.26933298205</v>
      </c>
    </row>
    <row r="61" spans="1:21" ht="13" x14ac:dyDescent="0.25">
      <c r="A61" s="1"/>
      <c r="B61" s="223" t="s">
        <v>259</v>
      </c>
      <c r="C61" s="224" t="s">
        <v>6</v>
      </c>
      <c r="D61" s="35">
        <v>33</v>
      </c>
      <c r="E61" s="35">
        <v>74.3</v>
      </c>
      <c r="F61" s="35">
        <v>74.7</v>
      </c>
      <c r="G61" s="35">
        <v>75</v>
      </c>
      <c r="H61" s="36">
        <v>107.47048775204999</v>
      </c>
      <c r="I61" s="35">
        <v>74.72999999999999</v>
      </c>
      <c r="J61" s="35">
        <v>75</v>
      </c>
      <c r="K61" s="35">
        <v>75</v>
      </c>
      <c r="L61" s="35">
        <v>75</v>
      </c>
      <c r="M61" s="35">
        <v>97.613588879999995</v>
      </c>
      <c r="N61" s="35">
        <v>97.613588879999995</v>
      </c>
      <c r="O61" s="35">
        <v>98.063588879999998</v>
      </c>
      <c r="P61" s="35">
        <v>98.066356109999987</v>
      </c>
      <c r="Q61" s="35">
        <v>98.066356109999987</v>
      </c>
      <c r="R61" s="35">
        <v>98.813522009999986</v>
      </c>
      <c r="S61" s="198">
        <v>98.903588880000001</v>
      </c>
    </row>
    <row r="62" spans="1:21" ht="13" x14ac:dyDescent="0.25">
      <c r="A62" s="1"/>
      <c r="B62" s="223" t="s">
        <v>260</v>
      </c>
      <c r="C62" s="224" t="s">
        <v>6</v>
      </c>
      <c r="D62" s="35">
        <v>21.1</v>
      </c>
      <c r="E62" s="35">
        <v>51.88807319</v>
      </c>
      <c r="F62" s="35">
        <v>57.288073190000006</v>
      </c>
      <c r="G62" s="35">
        <v>60.240573190000006</v>
      </c>
      <c r="H62" s="36">
        <v>64.413103856999967</v>
      </c>
      <c r="I62" s="35">
        <v>58.345073190000001</v>
      </c>
      <c r="J62" s="35">
        <v>59.451073190000002</v>
      </c>
      <c r="K62" s="35">
        <v>59.809073189999992</v>
      </c>
      <c r="L62" s="35">
        <v>60.240573190000006</v>
      </c>
      <c r="M62" s="35">
        <v>63.793568829999998</v>
      </c>
      <c r="N62" s="35">
        <v>64.403568829999998</v>
      </c>
      <c r="O62" s="35">
        <v>64.843568829999995</v>
      </c>
      <c r="P62" s="35">
        <v>64.413103856999967</v>
      </c>
      <c r="Q62" s="37">
        <v>65.331445786999993</v>
      </c>
      <c r="R62" s="37">
        <v>66.078782257</v>
      </c>
      <c r="S62" s="284">
        <v>66.453999999999994</v>
      </c>
    </row>
    <row r="63" spans="1:21" ht="13" x14ac:dyDescent="0.25">
      <c r="A63" s="1"/>
      <c r="B63" s="223" t="s">
        <v>261</v>
      </c>
      <c r="C63" s="224" t="s">
        <v>11</v>
      </c>
      <c r="D63" s="367">
        <f>D62/D61</f>
        <v>0.6393939393939394</v>
      </c>
      <c r="E63" s="367">
        <f>E62/E61</f>
        <v>0.69835899313593541</v>
      </c>
      <c r="F63" s="367">
        <f t="shared" ref="F63:H63" si="22">F62/F61</f>
        <v>0.76690861030789825</v>
      </c>
      <c r="G63" s="367">
        <f t="shared" si="22"/>
        <v>0.80320764253333343</v>
      </c>
      <c r="H63" s="369">
        <f t="shared" si="22"/>
        <v>0.59935620656724242</v>
      </c>
      <c r="I63" s="367">
        <f t="shared" ref="I63" si="23">I62/I61</f>
        <v>0.78074499116820562</v>
      </c>
      <c r="J63" s="367">
        <f t="shared" ref="J63" si="24">J62/J61</f>
        <v>0.79268097586666675</v>
      </c>
      <c r="K63" s="367">
        <f t="shared" ref="K63" si="25">K62/K61</f>
        <v>0.79745430919999993</v>
      </c>
      <c r="L63" s="367">
        <f t="shared" ref="L63" si="26">L62/L61</f>
        <v>0.80320764253333343</v>
      </c>
      <c r="M63" s="367">
        <f t="shared" ref="M63" si="27">M62/M61</f>
        <v>0.65353164003040398</v>
      </c>
      <c r="N63" s="367">
        <f t="shared" ref="N63" si="28">N62/N61</f>
        <v>0.65978076996199464</v>
      </c>
      <c r="O63" s="367">
        <f t="shared" ref="O63" si="29">O62/O61</f>
        <v>0.66124001345034189</v>
      </c>
      <c r="P63" s="367">
        <f t="shared" ref="P63" si="30">P62/P61</f>
        <v>0.65683182706155085</v>
      </c>
      <c r="Q63" s="367">
        <f t="shared" ref="Q63" si="31">Q62/Q61</f>
        <v>0.66619632235257531</v>
      </c>
      <c r="R63" s="367">
        <f t="shared" ref="R63" si="32">R62/R61</f>
        <v>0.66872206265770784</v>
      </c>
      <c r="S63" s="369">
        <f t="shared" ref="S63" si="33">S62/S61</f>
        <v>0.67190686154603363</v>
      </c>
    </row>
    <row r="64" spans="1:21" ht="13" x14ac:dyDescent="0.25">
      <c r="A64" s="1"/>
      <c r="B64" s="223" t="s">
        <v>262</v>
      </c>
      <c r="C64" s="224" t="s">
        <v>6</v>
      </c>
      <c r="D64" s="35">
        <v>3.05</v>
      </c>
      <c r="E64" s="35">
        <v>3.03</v>
      </c>
      <c r="F64" s="35">
        <v>5.4000000000000057</v>
      </c>
      <c r="G64" s="35">
        <v>2.9525000000000006</v>
      </c>
      <c r="H64" s="36">
        <v>4.1725306669999611</v>
      </c>
      <c r="I64" s="35">
        <v>1.0569999999999951</v>
      </c>
      <c r="J64" s="35">
        <v>1.1060000000000016</v>
      </c>
      <c r="K64" s="35">
        <v>0.35799999999998988</v>
      </c>
      <c r="L64" s="35">
        <v>0.43150000000001398</v>
      </c>
      <c r="M64" s="35">
        <v>3.5529956399999918</v>
      </c>
      <c r="N64" s="35">
        <v>0.60999999999999943</v>
      </c>
      <c r="O64" s="35">
        <v>0.43999999999999773</v>
      </c>
      <c r="P64" s="35">
        <v>-0.43046497300002784</v>
      </c>
      <c r="Q64" s="35">
        <v>0.91834193000002529</v>
      </c>
      <c r="R64" s="35">
        <v>0.74733647000000758</v>
      </c>
      <c r="S64" s="198">
        <v>0.37521774299999322</v>
      </c>
    </row>
    <row r="65" spans="1:20" ht="13" x14ac:dyDescent="0.25">
      <c r="A65" s="1"/>
      <c r="B65" s="223" t="s">
        <v>263</v>
      </c>
      <c r="C65" s="225" t="s">
        <v>61</v>
      </c>
      <c r="D65" s="47">
        <v>0</v>
      </c>
      <c r="E65" s="47">
        <v>0</v>
      </c>
      <c r="F65" s="35">
        <v>77.183999999999997</v>
      </c>
      <c r="G65" s="35">
        <v>78.188000000000002</v>
      </c>
      <c r="H65" s="36">
        <v>78.188000000000002</v>
      </c>
      <c r="I65" s="35">
        <v>78.188000000000002</v>
      </c>
      <c r="J65" s="35">
        <v>78.188000000000002</v>
      </c>
      <c r="K65" s="35">
        <v>78.188000000000002</v>
      </c>
      <c r="L65" s="35">
        <v>78.188000000000002</v>
      </c>
      <c r="M65" s="35">
        <v>78.188000000000002</v>
      </c>
      <c r="N65" s="35">
        <v>78.188000000000002</v>
      </c>
      <c r="O65" s="35">
        <v>78.188000000000002</v>
      </c>
      <c r="P65" s="35">
        <v>78.188000000000002</v>
      </c>
      <c r="Q65" s="35">
        <v>133.08099999999999</v>
      </c>
      <c r="R65" s="35">
        <v>134.37700000000001</v>
      </c>
      <c r="S65" s="198">
        <v>134.89699999999999</v>
      </c>
    </row>
    <row r="66" spans="1:20" ht="13" x14ac:dyDescent="0.25">
      <c r="A66" s="1"/>
      <c r="B66" s="255" t="s">
        <v>264</v>
      </c>
      <c r="C66" s="225" t="s">
        <v>61</v>
      </c>
      <c r="D66" s="47">
        <v>0</v>
      </c>
      <c r="E66" s="47">
        <v>0</v>
      </c>
      <c r="F66" s="35">
        <v>77.183999999999997</v>
      </c>
      <c r="G66" s="35">
        <v>78.188000000000002</v>
      </c>
      <c r="H66" s="36">
        <v>33.338000000000001</v>
      </c>
      <c r="I66" s="35">
        <v>78.188000000000002</v>
      </c>
      <c r="J66" s="35">
        <v>78.188000000000002</v>
      </c>
      <c r="K66" s="35">
        <v>78.188000000000002</v>
      </c>
      <c r="L66" s="35">
        <v>78.188000000000002</v>
      </c>
      <c r="M66" s="35">
        <v>78.188000000000002</v>
      </c>
      <c r="N66" s="35">
        <v>78.188000000000002</v>
      </c>
      <c r="O66" s="35">
        <v>33.338000000000001</v>
      </c>
      <c r="P66" s="35">
        <v>33.338000000000001</v>
      </c>
      <c r="Q66" s="35">
        <v>62.04</v>
      </c>
      <c r="R66" s="235">
        <v>65.361999999999995</v>
      </c>
      <c r="S66" s="198">
        <v>74.647000000000006</v>
      </c>
    </row>
    <row r="67" spans="1:20" ht="13" x14ac:dyDescent="0.25">
      <c r="A67" s="1"/>
      <c r="B67" s="223" t="s">
        <v>265</v>
      </c>
      <c r="C67" s="225" t="s">
        <v>11</v>
      </c>
      <c r="D67" s="47">
        <v>0</v>
      </c>
      <c r="E67" s="47">
        <v>0</v>
      </c>
      <c r="F67" s="304">
        <v>1</v>
      </c>
      <c r="G67" s="304">
        <v>1</v>
      </c>
      <c r="H67" s="311">
        <v>0.42638256509950379</v>
      </c>
      <c r="I67" s="304">
        <v>1</v>
      </c>
      <c r="J67" s="304">
        <v>1</v>
      </c>
      <c r="K67" s="304">
        <v>1</v>
      </c>
      <c r="L67" s="304">
        <v>1</v>
      </c>
      <c r="M67" s="304">
        <v>1</v>
      </c>
      <c r="N67" s="304">
        <v>1</v>
      </c>
      <c r="O67" s="304">
        <v>0.42638256509950379</v>
      </c>
      <c r="P67" s="304">
        <v>0.42638256509950379</v>
      </c>
      <c r="Q67" s="304">
        <v>0.46618224990795082</v>
      </c>
      <c r="R67" s="304">
        <v>0.48640764416529608</v>
      </c>
      <c r="S67" s="213">
        <v>0.55336293616611198</v>
      </c>
    </row>
    <row r="68" spans="1:20" ht="13" x14ac:dyDescent="0.25">
      <c r="A68" s="1"/>
      <c r="B68" s="223" t="s">
        <v>266</v>
      </c>
      <c r="C68" s="225" t="s">
        <v>58</v>
      </c>
      <c r="D68" s="35">
        <v>118.965</v>
      </c>
      <c r="E68" s="35">
        <v>239.80600000000001</v>
      </c>
      <c r="F68" s="35">
        <v>257.26100000000002</v>
      </c>
      <c r="G68" s="35">
        <v>301.35700000000003</v>
      </c>
      <c r="H68" s="36">
        <v>572.40460000000007</v>
      </c>
      <c r="I68" s="35">
        <v>301.35700000000003</v>
      </c>
      <c r="J68" s="35">
        <v>301.35700000000003</v>
      </c>
      <c r="K68" s="35">
        <v>301.35700000000003</v>
      </c>
      <c r="L68" s="35">
        <v>301.35700000000003</v>
      </c>
      <c r="M68" s="35">
        <v>301.35700000000003</v>
      </c>
      <c r="N68" s="35">
        <v>301.35700000000003</v>
      </c>
      <c r="O68" s="35">
        <v>313.19799999999998</v>
      </c>
      <c r="P68" s="35">
        <v>572.40460000000007</v>
      </c>
      <c r="Q68" s="35">
        <v>586.63084000000003</v>
      </c>
      <c r="R68" s="35">
        <v>586.63084000000003</v>
      </c>
      <c r="S68" s="198">
        <v>586.63084000000003</v>
      </c>
    </row>
    <row r="69" spans="1:20" ht="13" x14ac:dyDescent="0.25">
      <c r="A69" s="1"/>
      <c r="B69" s="223" t="s">
        <v>267</v>
      </c>
      <c r="C69" s="225" t="s">
        <v>58</v>
      </c>
      <c r="D69" s="47">
        <v>87.241</v>
      </c>
      <c r="E69" s="47">
        <v>188.41399999999999</v>
      </c>
      <c r="F69" s="47">
        <v>240.75800000000001</v>
      </c>
      <c r="G69" s="47">
        <v>279.45256000000001</v>
      </c>
      <c r="H69" s="48">
        <v>398.01823000000007</v>
      </c>
      <c r="I69" s="47">
        <v>269.19200000000001</v>
      </c>
      <c r="J69" s="47">
        <v>277.25700000000001</v>
      </c>
      <c r="K69" s="47">
        <v>283.06400000000002</v>
      </c>
      <c r="L69" s="47">
        <v>279.45256000000001</v>
      </c>
      <c r="M69" s="182">
        <v>284.27100000000002</v>
      </c>
      <c r="N69" s="182">
        <v>283.596</v>
      </c>
      <c r="O69" s="182">
        <v>301.702</v>
      </c>
      <c r="P69" s="182">
        <v>398.01823000000007</v>
      </c>
      <c r="Q69" s="182">
        <v>416.06786999999997</v>
      </c>
      <c r="R69" s="182">
        <v>434.41126000000003</v>
      </c>
      <c r="S69" s="285">
        <v>501.43900000000002</v>
      </c>
    </row>
    <row r="70" spans="1:20" ht="13" x14ac:dyDescent="0.25">
      <c r="A70" s="1"/>
      <c r="B70" s="255" t="s">
        <v>268</v>
      </c>
      <c r="C70" s="225" t="s">
        <v>11</v>
      </c>
      <c r="D70" s="304">
        <f>D69/D68</f>
        <v>0.73333333333333328</v>
      </c>
      <c r="E70" s="304">
        <f>E69/E68</f>
        <v>0.78569343552705095</v>
      </c>
      <c r="F70" s="304">
        <f t="shared" ref="F70:H70" si="34">F69/F68</f>
        <v>0.93585113950423882</v>
      </c>
      <c r="G70" s="304">
        <f t="shared" si="34"/>
        <v>0.92731398308318702</v>
      </c>
      <c r="H70" s="370">
        <f t="shared" si="34"/>
        <v>0.69534421980536154</v>
      </c>
      <c r="I70" s="304">
        <f t="shared" ref="I70" si="35">I69/I68</f>
        <v>0.89326612622238732</v>
      </c>
      <c r="J70" s="304">
        <f t="shared" ref="J70" si="36">J69/J68</f>
        <v>0.92002840484873416</v>
      </c>
      <c r="K70" s="304">
        <f t="shared" ref="K70" si="37">K69/K68</f>
        <v>0.93929790912439393</v>
      </c>
      <c r="L70" s="304">
        <f t="shared" ref="L70" si="38">L69/L68</f>
        <v>0.92731398308318702</v>
      </c>
      <c r="M70" s="304">
        <f t="shared" ref="M70" si="39">M69/M68</f>
        <v>0.94330312552885776</v>
      </c>
      <c r="N70" s="304">
        <f t="shared" ref="N70" si="40">N69/N68</f>
        <v>0.94106325719993222</v>
      </c>
      <c r="O70" s="304">
        <f t="shared" ref="O70" si="41">O69/O68</f>
        <v>0.96329478476874064</v>
      </c>
      <c r="P70" s="304">
        <f t="shared" ref="P70" si="42">P69/P68</f>
        <v>0.69534421980536154</v>
      </c>
      <c r="Q70" s="304">
        <f t="shared" ref="Q70" si="43">Q69/Q68</f>
        <v>0.7092499091933181</v>
      </c>
      <c r="R70" s="304">
        <f t="shared" ref="R70" si="44">R69/R68</f>
        <v>0.74051896078290058</v>
      </c>
      <c r="S70" s="370">
        <f t="shared" ref="S70" si="45">S69/S68</f>
        <v>0.85477776790596283</v>
      </c>
    </row>
    <row r="71" spans="1:20" ht="13" x14ac:dyDescent="0.25">
      <c r="A71" s="1"/>
      <c r="B71" s="226" t="s">
        <v>269</v>
      </c>
      <c r="C71" s="227" t="s">
        <v>209</v>
      </c>
      <c r="D71" s="43">
        <v>0</v>
      </c>
      <c r="E71" s="42">
        <v>16.456052750434782</v>
      </c>
      <c r="F71" s="42">
        <v>14.525160663431354</v>
      </c>
      <c r="G71" s="42">
        <v>16.069292700043235</v>
      </c>
      <c r="H71" s="123">
        <v>17.990000000000002</v>
      </c>
      <c r="I71" s="42">
        <v>4.0173231750108087</v>
      </c>
      <c r="J71" s="42">
        <v>4.0173231750108087</v>
      </c>
      <c r="K71" s="42">
        <v>4.0173231750108069</v>
      </c>
      <c r="L71" s="42">
        <v>4.0173231750108105</v>
      </c>
      <c r="M71" s="256">
        <v>4.4968248700000002</v>
      </c>
      <c r="N71" s="256">
        <v>4.4057058500000013</v>
      </c>
      <c r="O71" s="256">
        <v>4.4929902896177758</v>
      </c>
      <c r="P71" s="256">
        <v>4.5944789903822247</v>
      </c>
      <c r="Q71" s="256">
        <v>4.92</v>
      </c>
      <c r="R71" s="256">
        <v>4.8740000000000006</v>
      </c>
      <c r="S71" s="287">
        <v>5.13</v>
      </c>
    </row>
    <row r="72" spans="1:20" ht="14.5" x14ac:dyDescent="0.25">
      <c r="A72" s="1"/>
      <c r="B72" s="190" t="s">
        <v>79</v>
      </c>
      <c r="C72" s="90"/>
      <c r="D72" s="135"/>
      <c r="E72" s="135"/>
      <c r="F72" s="135"/>
      <c r="G72" s="168"/>
      <c r="H72" s="90"/>
      <c r="I72" s="135"/>
      <c r="J72" s="135"/>
      <c r="K72" s="135"/>
      <c r="L72" s="135"/>
      <c r="M72" s="135"/>
      <c r="N72" s="135"/>
      <c r="O72" s="168"/>
      <c r="P72" s="168"/>
      <c r="Q72" s="168"/>
      <c r="R72" s="168"/>
      <c r="S72" s="262"/>
    </row>
    <row r="73" spans="1:20" ht="13" x14ac:dyDescent="0.25">
      <c r="A73" s="1"/>
      <c r="B73" s="223" t="s">
        <v>270</v>
      </c>
      <c r="C73" s="224" t="s">
        <v>33</v>
      </c>
      <c r="D73" s="47">
        <v>0</v>
      </c>
      <c r="E73" s="47">
        <v>0</v>
      </c>
      <c r="F73" s="47">
        <v>240</v>
      </c>
      <c r="G73" s="47">
        <v>707</v>
      </c>
      <c r="H73" s="48">
        <v>993</v>
      </c>
      <c r="I73" s="33">
        <v>201</v>
      </c>
      <c r="J73" s="33">
        <v>162</v>
      </c>
      <c r="K73" s="33">
        <v>190</v>
      </c>
      <c r="L73" s="33">
        <v>154</v>
      </c>
      <c r="M73" s="47">
        <v>192</v>
      </c>
      <c r="N73" s="47">
        <v>201</v>
      </c>
      <c r="O73" s="47">
        <v>256</v>
      </c>
      <c r="P73" s="47">
        <v>344</v>
      </c>
      <c r="Q73" s="47">
        <v>291</v>
      </c>
      <c r="R73" s="47">
        <v>267</v>
      </c>
      <c r="S73" s="286">
        <v>370</v>
      </c>
      <c r="T73" s="355"/>
    </row>
    <row r="74" spans="1:20" ht="13" x14ac:dyDescent="0.25">
      <c r="A74" s="1"/>
      <c r="B74" s="223" t="s">
        <v>271</v>
      </c>
      <c r="C74" s="224" t="s">
        <v>33</v>
      </c>
      <c r="D74" s="47">
        <v>0</v>
      </c>
      <c r="E74" s="47">
        <v>0</v>
      </c>
      <c r="F74" s="47">
        <v>2</v>
      </c>
      <c r="G74" s="47">
        <v>2</v>
      </c>
      <c r="H74" s="48">
        <v>7</v>
      </c>
      <c r="I74" s="47">
        <v>2</v>
      </c>
      <c r="J74" s="47">
        <v>2</v>
      </c>
      <c r="K74" s="47">
        <v>2</v>
      </c>
      <c r="L74" s="47">
        <v>2</v>
      </c>
      <c r="M74" s="47">
        <v>2</v>
      </c>
      <c r="N74" s="47">
        <v>3</v>
      </c>
      <c r="O74" s="47">
        <v>5</v>
      </c>
      <c r="P74" s="47">
        <v>6</v>
      </c>
      <c r="Q74" s="47">
        <v>7</v>
      </c>
      <c r="R74" s="47">
        <v>10</v>
      </c>
      <c r="S74" s="286">
        <v>9</v>
      </c>
    </row>
    <row r="75" spans="1:20" ht="13" x14ac:dyDescent="0.25">
      <c r="A75" s="1"/>
      <c r="B75" s="223" t="s">
        <v>272</v>
      </c>
      <c r="C75" s="224" t="s">
        <v>33</v>
      </c>
      <c r="D75" s="47">
        <v>0</v>
      </c>
      <c r="E75" s="47">
        <v>0</v>
      </c>
      <c r="F75" s="47">
        <v>4</v>
      </c>
      <c r="G75" s="47">
        <v>8</v>
      </c>
      <c r="H75" s="48">
        <v>13</v>
      </c>
      <c r="I75" s="228">
        <v>4</v>
      </c>
      <c r="J75" s="228">
        <v>4</v>
      </c>
      <c r="K75" s="228">
        <v>5</v>
      </c>
      <c r="L75" s="228">
        <v>8</v>
      </c>
      <c r="M75" s="47">
        <v>7</v>
      </c>
      <c r="N75" s="47">
        <v>10</v>
      </c>
      <c r="O75" s="47">
        <v>12</v>
      </c>
      <c r="P75" s="47">
        <v>13</v>
      </c>
      <c r="Q75" s="47">
        <v>13</v>
      </c>
      <c r="R75" s="47">
        <v>14</v>
      </c>
      <c r="S75" s="286">
        <v>16</v>
      </c>
    </row>
    <row r="76" spans="1:20" ht="12.5" customHeight="1" x14ac:dyDescent="0.25">
      <c r="A76" s="1"/>
      <c r="B76" s="223" t="s">
        <v>273</v>
      </c>
      <c r="C76" s="224" t="s">
        <v>63</v>
      </c>
      <c r="D76" s="47">
        <v>0</v>
      </c>
      <c r="E76" s="47">
        <v>0</v>
      </c>
      <c r="F76" s="47">
        <v>0</v>
      </c>
      <c r="G76" s="47">
        <v>0</v>
      </c>
      <c r="H76" s="48">
        <v>18.376000000000001</v>
      </c>
      <c r="I76" s="47">
        <v>0</v>
      </c>
      <c r="J76" s="47">
        <v>0</v>
      </c>
      <c r="K76" s="47">
        <v>0</v>
      </c>
      <c r="L76" s="47">
        <v>0</v>
      </c>
      <c r="M76" s="47">
        <v>5.2346666666666666</v>
      </c>
      <c r="N76" s="47">
        <v>7.3673333333333328</v>
      </c>
      <c r="O76" s="47">
        <v>13.180333333333333</v>
      </c>
      <c r="P76" s="47">
        <v>18.376000000000001</v>
      </c>
      <c r="Q76" s="47">
        <v>19.021999999999998</v>
      </c>
      <c r="R76" s="47">
        <v>20.318666666666669</v>
      </c>
      <c r="S76" s="286">
        <v>27.222999999999999</v>
      </c>
    </row>
    <row r="77" spans="1:20" s="310" customFormat="1" ht="13" x14ac:dyDescent="0.25">
      <c r="A77" s="309"/>
      <c r="B77" s="223" t="s">
        <v>274</v>
      </c>
      <c r="C77" s="225" t="s">
        <v>63</v>
      </c>
      <c r="D77" s="47">
        <v>0</v>
      </c>
      <c r="E77" s="47">
        <v>0</v>
      </c>
      <c r="F77" s="47">
        <v>69.326999999999998</v>
      </c>
      <c r="G77" s="47">
        <v>232.80100000000002</v>
      </c>
      <c r="H77" s="48">
        <v>361.738</v>
      </c>
      <c r="I77" s="47">
        <v>59.814</v>
      </c>
      <c r="J77" s="47">
        <v>50.677</v>
      </c>
      <c r="K77" s="47">
        <v>64.900000000000006</v>
      </c>
      <c r="L77" s="47">
        <v>57.41</v>
      </c>
      <c r="M77" s="47">
        <v>55.720999999999997</v>
      </c>
      <c r="N77" s="47">
        <v>80.923000000000002</v>
      </c>
      <c r="O77" s="47">
        <v>108.861</v>
      </c>
      <c r="P77" s="47">
        <v>116.233</v>
      </c>
      <c r="Q77" s="47">
        <v>120.964</v>
      </c>
      <c r="R77" s="47">
        <v>117.88200000000001</v>
      </c>
      <c r="S77" s="286">
        <v>141.44300000000001</v>
      </c>
    </row>
    <row r="78" spans="1:20" s="310" customFormat="1" ht="13" x14ac:dyDescent="0.25">
      <c r="A78" s="309"/>
      <c r="B78" s="352" t="s">
        <v>242</v>
      </c>
      <c r="C78" s="225" t="s">
        <v>11</v>
      </c>
      <c r="D78" s="47">
        <v>0</v>
      </c>
      <c r="E78" s="47">
        <v>0</v>
      </c>
      <c r="F78" s="47">
        <v>0</v>
      </c>
      <c r="G78" s="47">
        <v>0</v>
      </c>
      <c r="H78" s="48">
        <v>0</v>
      </c>
      <c r="I78" s="47">
        <v>0</v>
      </c>
      <c r="J78" s="47">
        <v>0</v>
      </c>
      <c r="K78" s="47">
        <v>0</v>
      </c>
      <c r="L78" s="47">
        <v>0</v>
      </c>
      <c r="M78" s="304">
        <v>10.644612837493632</v>
      </c>
      <c r="N78" s="304">
        <v>9.8011039724911768</v>
      </c>
      <c r="O78" s="304">
        <v>6.7195569156065851</v>
      </c>
      <c r="P78" s="304">
        <v>5.885992599042229</v>
      </c>
      <c r="Q78" s="304">
        <v>5.781673851330039</v>
      </c>
      <c r="R78" s="304">
        <v>5.1013189841853137</v>
      </c>
      <c r="S78" s="213">
        <v>4.8245724765397995</v>
      </c>
    </row>
    <row r="79" spans="1:20" ht="13" x14ac:dyDescent="0.25">
      <c r="A79" s="1"/>
      <c r="B79" s="51" t="s">
        <v>277</v>
      </c>
      <c r="C79" s="224" t="s">
        <v>33</v>
      </c>
      <c r="D79" s="47">
        <v>0</v>
      </c>
      <c r="E79" s="47">
        <v>0</v>
      </c>
      <c r="F79" s="47">
        <v>0</v>
      </c>
      <c r="G79" s="47">
        <v>0</v>
      </c>
      <c r="H79" s="48">
        <v>8</v>
      </c>
      <c r="I79" s="228">
        <v>0</v>
      </c>
      <c r="J79" s="228">
        <v>0</v>
      </c>
      <c r="K79" s="228">
        <v>0</v>
      </c>
      <c r="L79" s="228">
        <v>0</v>
      </c>
      <c r="M79" s="47">
        <v>0</v>
      </c>
      <c r="N79" s="47">
        <v>2</v>
      </c>
      <c r="O79" s="47">
        <v>5</v>
      </c>
      <c r="P79" s="47">
        <v>8</v>
      </c>
      <c r="Q79" s="47">
        <v>9</v>
      </c>
      <c r="R79" s="47">
        <v>12</v>
      </c>
      <c r="S79" s="286">
        <v>7</v>
      </c>
    </row>
    <row r="80" spans="1:20" ht="13" x14ac:dyDescent="0.25">
      <c r="A80" s="1"/>
      <c r="B80" s="51" t="s">
        <v>275</v>
      </c>
      <c r="C80" s="224" t="s">
        <v>33</v>
      </c>
      <c r="D80" s="47">
        <v>0</v>
      </c>
      <c r="E80" s="47">
        <v>0</v>
      </c>
      <c r="F80" s="47">
        <v>0</v>
      </c>
      <c r="G80" s="47">
        <v>0</v>
      </c>
      <c r="H80" s="48">
        <v>6</v>
      </c>
      <c r="I80" s="228">
        <v>0</v>
      </c>
      <c r="J80" s="228">
        <v>0</v>
      </c>
      <c r="K80" s="228">
        <v>0</v>
      </c>
      <c r="L80" s="228">
        <v>0</v>
      </c>
      <c r="M80" s="47">
        <v>0</v>
      </c>
      <c r="N80" s="47">
        <v>0</v>
      </c>
      <c r="O80" s="47">
        <v>4</v>
      </c>
      <c r="P80" s="47">
        <v>6</v>
      </c>
      <c r="Q80" s="47">
        <v>7</v>
      </c>
      <c r="R80" s="47">
        <v>11</v>
      </c>
      <c r="S80" s="286">
        <v>9</v>
      </c>
    </row>
    <row r="81" spans="1:20" ht="13" x14ac:dyDescent="0.25">
      <c r="A81" s="327"/>
      <c r="B81" s="51" t="s">
        <v>276</v>
      </c>
      <c r="C81" s="224" t="s">
        <v>33</v>
      </c>
      <c r="D81" s="47">
        <v>0</v>
      </c>
      <c r="E81" s="47">
        <v>0</v>
      </c>
      <c r="F81" s="47">
        <v>0</v>
      </c>
      <c r="G81" s="47">
        <v>0</v>
      </c>
      <c r="H81" s="356">
        <v>0</v>
      </c>
      <c r="I81" s="228">
        <v>0</v>
      </c>
      <c r="J81" s="228">
        <v>0</v>
      </c>
      <c r="K81" s="228">
        <v>0</v>
      </c>
      <c r="L81" s="228">
        <v>0</v>
      </c>
      <c r="M81" s="47">
        <v>0</v>
      </c>
      <c r="N81" s="47">
        <v>0</v>
      </c>
      <c r="O81" s="47">
        <v>0</v>
      </c>
      <c r="P81" s="47">
        <v>0</v>
      </c>
      <c r="Q81" s="47">
        <v>0</v>
      </c>
      <c r="R81" s="47">
        <v>0</v>
      </c>
      <c r="S81" s="357">
        <v>7</v>
      </c>
    </row>
    <row r="82" spans="1:20" ht="13" x14ac:dyDescent="0.25">
      <c r="A82" s="1"/>
      <c r="B82" s="10" t="s">
        <v>278</v>
      </c>
      <c r="C82" s="5" t="s">
        <v>59</v>
      </c>
      <c r="D82" s="35">
        <v>0</v>
      </c>
      <c r="E82" s="34">
        <v>0</v>
      </c>
      <c r="F82" s="34">
        <v>0</v>
      </c>
      <c r="G82" s="35">
        <v>18.119585000000001</v>
      </c>
      <c r="H82" s="36">
        <v>19.654038997000001</v>
      </c>
      <c r="I82" s="34">
        <v>3.6033979999999999</v>
      </c>
      <c r="J82" s="34">
        <v>5.8149090000000001</v>
      </c>
      <c r="K82" s="34">
        <v>3.8712469999999999</v>
      </c>
      <c r="L82" s="34">
        <v>4.830031</v>
      </c>
      <c r="M82" s="34">
        <v>5.1661000000000001</v>
      </c>
      <c r="N82" s="34">
        <v>5.6443539999999999</v>
      </c>
      <c r="O82" s="34">
        <v>4.8339980000000002</v>
      </c>
      <c r="P82" s="35">
        <v>4.0095885469999999</v>
      </c>
      <c r="Q82" s="35">
        <v>1.340231</v>
      </c>
      <c r="R82" s="35">
        <v>0.97447481999999996</v>
      </c>
      <c r="S82" s="198">
        <v>0.97447481999999996</v>
      </c>
    </row>
    <row r="83" spans="1:20" ht="13" x14ac:dyDescent="0.25">
      <c r="A83" s="1"/>
      <c r="B83" s="51" t="s">
        <v>279</v>
      </c>
      <c r="C83" s="224" t="s">
        <v>33</v>
      </c>
      <c r="D83" s="47">
        <v>0</v>
      </c>
      <c r="E83" s="47">
        <v>0</v>
      </c>
      <c r="F83" s="47">
        <v>0</v>
      </c>
      <c r="G83" s="47">
        <v>2</v>
      </c>
      <c r="H83" s="48">
        <v>46</v>
      </c>
      <c r="I83" s="228">
        <v>0</v>
      </c>
      <c r="J83" s="228">
        <v>0</v>
      </c>
      <c r="K83" s="228">
        <v>2</v>
      </c>
      <c r="L83" s="228">
        <v>2</v>
      </c>
      <c r="M83" s="47">
        <v>0</v>
      </c>
      <c r="N83" s="47">
        <v>0</v>
      </c>
      <c r="O83" s="47">
        <v>37</v>
      </c>
      <c r="P83" s="47">
        <v>46</v>
      </c>
      <c r="Q83" s="47">
        <v>46</v>
      </c>
      <c r="R83" s="47">
        <v>46</v>
      </c>
      <c r="S83" s="286">
        <v>57</v>
      </c>
    </row>
    <row r="84" spans="1:20" ht="13" x14ac:dyDescent="0.25">
      <c r="A84" s="1"/>
      <c r="B84" s="223" t="s">
        <v>243</v>
      </c>
      <c r="C84" s="224" t="s">
        <v>33</v>
      </c>
      <c r="D84" s="47">
        <v>29576</v>
      </c>
      <c r="E84" s="47">
        <v>31471</v>
      </c>
      <c r="F84" s="47">
        <v>24516</v>
      </c>
      <c r="G84" s="47">
        <v>20647</v>
      </c>
      <c r="H84" s="48">
        <v>33582</v>
      </c>
      <c r="I84" s="228">
        <v>0</v>
      </c>
      <c r="J84" s="228">
        <v>0</v>
      </c>
      <c r="K84" s="228">
        <v>0</v>
      </c>
      <c r="L84" s="228">
        <v>0</v>
      </c>
      <c r="M84" s="47">
        <v>7290</v>
      </c>
      <c r="N84" s="47">
        <v>5964</v>
      </c>
      <c r="O84" s="47">
        <v>9576</v>
      </c>
      <c r="P84" s="47">
        <v>10752</v>
      </c>
      <c r="Q84" s="47">
        <v>10085</v>
      </c>
      <c r="R84" s="47">
        <v>9581</v>
      </c>
      <c r="S84" s="286">
        <v>10490</v>
      </c>
    </row>
    <row r="85" spans="1:20" ht="14.5" x14ac:dyDescent="0.25">
      <c r="A85" s="1"/>
      <c r="B85" s="371" t="s">
        <v>206</v>
      </c>
      <c r="C85" s="142"/>
      <c r="D85" s="143"/>
      <c r="E85" s="143"/>
      <c r="F85" s="143"/>
      <c r="G85" s="143"/>
      <c r="H85" s="142"/>
      <c r="I85" s="143"/>
      <c r="J85" s="143"/>
      <c r="K85" s="143"/>
      <c r="L85" s="143"/>
      <c r="M85" s="143"/>
      <c r="N85" s="143"/>
      <c r="O85" s="143"/>
      <c r="P85" s="143"/>
      <c r="Q85" s="143"/>
      <c r="R85" s="143"/>
      <c r="S85" s="262"/>
    </row>
    <row r="86" spans="1:20" ht="13" x14ac:dyDescent="0.25">
      <c r="A86" s="1"/>
      <c r="B86" s="51" t="s">
        <v>280</v>
      </c>
      <c r="C86" s="5" t="s">
        <v>59</v>
      </c>
      <c r="D86" s="147">
        <v>2.4230200000000002</v>
      </c>
      <c r="E86" s="147">
        <v>3.433503</v>
      </c>
      <c r="F86" s="147">
        <v>3.992038</v>
      </c>
      <c r="G86" s="147">
        <v>3.7514350000000003</v>
      </c>
      <c r="H86" s="318">
        <v>4.1167705950000002</v>
      </c>
      <c r="I86" s="147">
        <v>0.97584800000000005</v>
      </c>
      <c r="J86" s="147">
        <v>0.90561400000000003</v>
      </c>
      <c r="K86" s="147">
        <v>0.953654</v>
      </c>
      <c r="L86" s="147">
        <v>0.91631899999999999</v>
      </c>
      <c r="M86" s="147">
        <v>0.85219900000000004</v>
      </c>
      <c r="N86" s="147">
        <v>0.98802900000000005</v>
      </c>
      <c r="O86" s="147">
        <v>1.0465310000000001</v>
      </c>
      <c r="P86" s="147">
        <v>1.2300115949999997</v>
      </c>
      <c r="Q86" s="305">
        <v>0.84358024100000006</v>
      </c>
      <c r="R86" s="305">
        <v>1.063474126</v>
      </c>
      <c r="S86" s="306">
        <v>1.1505007789999995</v>
      </c>
    </row>
    <row r="87" spans="1:20" ht="13" x14ac:dyDescent="0.25">
      <c r="B87" s="223" t="s">
        <v>234</v>
      </c>
      <c r="C87" s="225" t="s">
        <v>63</v>
      </c>
      <c r="D87" s="316">
        <v>0</v>
      </c>
      <c r="E87" s="316">
        <v>0</v>
      </c>
      <c r="F87" s="316">
        <v>0</v>
      </c>
      <c r="G87" s="316">
        <v>0</v>
      </c>
      <c r="H87" s="319">
        <v>0</v>
      </c>
      <c r="I87" s="316">
        <v>0</v>
      </c>
      <c r="J87" s="316">
        <v>0</v>
      </c>
      <c r="K87" s="316">
        <v>0</v>
      </c>
      <c r="L87" s="316">
        <v>0</v>
      </c>
      <c r="M87" s="316">
        <v>0</v>
      </c>
      <c r="N87" s="316">
        <v>0</v>
      </c>
      <c r="O87" s="316">
        <v>0</v>
      </c>
      <c r="P87" s="316">
        <v>0</v>
      </c>
      <c r="Q87" s="316">
        <v>0</v>
      </c>
      <c r="R87" s="316">
        <v>0</v>
      </c>
      <c r="S87" s="372">
        <v>97.373515999999995</v>
      </c>
    </row>
    <row r="88" spans="1:20" ht="13" x14ac:dyDescent="0.25">
      <c r="B88" s="226" t="s">
        <v>235</v>
      </c>
      <c r="C88" s="308" t="s">
        <v>236</v>
      </c>
      <c r="D88" s="317">
        <v>0</v>
      </c>
      <c r="E88" s="317">
        <v>0</v>
      </c>
      <c r="F88" s="317">
        <v>0</v>
      </c>
      <c r="G88" s="317">
        <v>0</v>
      </c>
      <c r="H88" s="320">
        <v>0</v>
      </c>
      <c r="I88" s="317">
        <v>0</v>
      </c>
      <c r="J88" s="317">
        <v>0</v>
      </c>
      <c r="K88" s="317">
        <v>0</v>
      </c>
      <c r="L88" s="317">
        <v>0</v>
      </c>
      <c r="M88" s="317">
        <v>0</v>
      </c>
      <c r="N88" s="317">
        <v>0</v>
      </c>
      <c r="O88" s="317">
        <v>0</v>
      </c>
      <c r="P88" s="317">
        <v>0</v>
      </c>
      <c r="Q88" s="317">
        <v>0</v>
      </c>
      <c r="R88" s="317">
        <v>0</v>
      </c>
      <c r="S88" s="315">
        <v>8102.7764899999993</v>
      </c>
    </row>
    <row r="89" spans="1:20" ht="14.5" x14ac:dyDescent="0.25">
      <c r="A89" s="1"/>
      <c r="B89" s="190" t="s">
        <v>237</v>
      </c>
      <c r="C89" s="90"/>
      <c r="D89" s="135"/>
      <c r="E89" s="135"/>
      <c r="F89" s="135"/>
      <c r="G89" s="168"/>
      <c r="H89" s="90"/>
      <c r="I89" s="135"/>
      <c r="J89" s="135"/>
      <c r="K89" s="135"/>
      <c r="L89" s="135"/>
      <c r="M89" s="135"/>
      <c r="N89" s="135"/>
      <c r="O89" s="168"/>
      <c r="P89" s="168"/>
      <c r="Q89" s="168"/>
      <c r="R89" s="168"/>
      <c r="S89" s="261"/>
    </row>
    <row r="90" spans="1:20" ht="13" x14ac:dyDescent="0.25">
      <c r="B90" s="209" t="s">
        <v>208</v>
      </c>
      <c r="C90" s="6" t="s">
        <v>5</v>
      </c>
      <c r="D90" s="49">
        <v>202</v>
      </c>
      <c r="E90" s="49">
        <v>13303.462</v>
      </c>
      <c r="F90" s="49">
        <v>16743.662</v>
      </c>
      <c r="G90" s="43">
        <v>17353.420000000002</v>
      </c>
      <c r="H90" s="44">
        <v>36832.437999999995</v>
      </c>
      <c r="I90" s="121">
        <v>4107.7789999999995</v>
      </c>
      <c r="J90" s="122">
        <v>4674.2510000000002</v>
      </c>
      <c r="K90" s="122">
        <v>4472.8519999999999</v>
      </c>
      <c r="L90" s="49">
        <v>4098.5380000000005</v>
      </c>
      <c r="M90" s="49">
        <v>8327.9689999999991</v>
      </c>
      <c r="N90" s="122">
        <v>9033.5469999999987</v>
      </c>
      <c r="O90" s="49">
        <v>9514.4779999999992</v>
      </c>
      <c r="P90" s="49">
        <v>9967.3909999999996</v>
      </c>
      <c r="Q90" s="49">
        <v>8336.0249999999996</v>
      </c>
      <c r="R90" s="49">
        <v>8976.7710000000006</v>
      </c>
      <c r="S90" s="307">
        <v>7726.9229999999998</v>
      </c>
      <c r="T90" s="355"/>
    </row>
    <row r="91" spans="1:20" x14ac:dyDescent="0.25">
      <c r="B91" s="2"/>
      <c r="C91" s="2"/>
      <c r="D91" s="2"/>
      <c r="E91" s="2"/>
      <c r="F91" s="2"/>
      <c r="G91" s="2"/>
      <c r="H91" s="2"/>
      <c r="I91" s="2"/>
      <c r="J91" s="2"/>
      <c r="K91" s="2"/>
      <c r="L91" s="2"/>
      <c r="M91" s="2"/>
      <c r="N91" s="2"/>
      <c r="O91" s="2"/>
      <c r="P91" s="2"/>
      <c r="Q91" s="2"/>
      <c r="R91" s="2"/>
      <c r="S91" s="260"/>
    </row>
    <row r="92" spans="1:20" ht="15.5" x14ac:dyDescent="0.25">
      <c r="A92" s="1"/>
      <c r="B92" s="146" t="s">
        <v>205</v>
      </c>
      <c r="C92" s="145"/>
      <c r="D92" s="144" t="s">
        <v>0</v>
      </c>
      <c r="E92" s="144" t="s">
        <v>1</v>
      </c>
      <c r="F92" s="144" t="s">
        <v>2</v>
      </c>
      <c r="G92" s="144" t="s">
        <v>3</v>
      </c>
      <c r="H92" s="12" t="s">
        <v>90</v>
      </c>
      <c r="I92" s="56" t="s">
        <v>42</v>
      </c>
      <c r="J92" s="57" t="s">
        <v>43</v>
      </c>
      <c r="K92" s="57" t="s">
        <v>44</v>
      </c>
      <c r="L92" s="57" t="s">
        <v>45</v>
      </c>
      <c r="M92" s="57" t="s">
        <v>46</v>
      </c>
      <c r="N92" s="57" t="s">
        <v>47</v>
      </c>
      <c r="O92" s="57" t="s">
        <v>48</v>
      </c>
      <c r="P92" s="57" t="s">
        <v>89</v>
      </c>
      <c r="Q92" s="269" t="s">
        <v>93</v>
      </c>
      <c r="R92" s="269" t="s">
        <v>217</v>
      </c>
      <c r="S92" s="239" t="s">
        <v>229</v>
      </c>
    </row>
    <row r="93" spans="1:20" ht="14.5" x14ac:dyDescent="0.25">
      <c r="B93" s="141" t="s">
        <v>77</v>
      </c>
      <c r="C93" s="142"/>
      <c r="D93" s="143"/>
      <c r="E93" s="143"/>
      <c r="F93" s="143"/>
      <c r="G93" s="143"/>
      <c r="H93" s="142"/>
      <c r="I93" s="143"/>
      <c r="J93" s="143"/>
      <c r="K93" s="143"/>
      <c r="L93" s="143"/>
      <c r="M93" s="143"/>
      <c r="N93" s="143"/>
      <c r="O93" s="143"/>
      <c r="P93" s="143"/>
      <c r="Q93" s="143"/>
      <c r="R93" s="143"/>
      <c r="S93" s="262"/>
    </row>
    <row r="94" spans="1:20" ht="13" x14ac:dyDescent="0.3">
      <c r="B94" s="51" t="s">
        <v>216</v>
      </c>
      <c r="C94" s="5" t="s">
        <v>41</v>
      </c>
      <c r="D94" s="47">
        <v>177.2</v>
      </c>
      <c r="E94" s="47">
        <v>157.4</v>
      </c>
      <c r="F94" s="68">
        <v>209.51890642000001</v>
      </c>
      <c r="G94" s="68">
        <v>196.40555762</v>
      </c>
      <c r="H94" s="69">
        <v>224.93987830999998</v>
      </c>
      <c r="I94" s="68">
        <v>46.945245700000001</v>
      </c>
      <c r="J94" s="68">
        <v>37.715694630000016</v>
      </c>
      <c r="K94" s="68">
        <v>53.758736399999997</v>
      </c>
      <c r="L94" s="68">
        <v>57.985880889999997</v>
      </c>
      <c r="M94" s="68">
        <v>48.123256439999999</v>
      </c>
      <c r="N94" s="68">
        <v>54.948590189999997</v>
      </c>
      <c r="O94" s="68">
        <v>57.153959059999998</v>
      </c>
      <c r="P94" s="68">
        <v>64.71407262000001</v>
      </c>
      <c r="Q94" s="172">
        <v>57.581287189999998</v>
      </c>
      <c r="R94" s="172">
        <v>57.723648799999999</v>
      </c>
      <c r="S94" s="128">
        <v>60.478161700000001</v>
      </c>
    </row>
    <row r="95" spans="1:20" ht="13" x14ac:dyDescent="0.3">
      <c r="B95" s="51" t="s">
        <v>215</v>
      </c>
      <c r="C95" s="5" t="s">
        <v>41</v>
      </c>
      <c r="D95" s="47">
        <v>0</v>
      </c>
      <c r="E95" s="47">
        <v>0</v>
      </c>
      <c r="F95" s="68">
        <v>137.76407771999999</v>
      </c>
      <c r="G95" s="68">
        <v>140.64350478</v>
      </c>
      <c r="H95" s="69">
        <v>156.19992306</v>
      </c>
      <c r="I95" s="68">
        <v>32.78328432</v>
      </c>
      <c r="J95" s="68">
        <v>32.783284850000001</v>
      </c>
      <c r="K95" s="68">
        <v>32.783285419999999</v>
      </c>
      <c r="L95" s="68">
        <v>42.293650190000001</v>
      </c>
      <c r="M95" s="68">
        <v>32.836587460000004</v>
      </c>
      <c r="N95" s="68">
        <v>32.836585939999999</v>
      </c>
      <c r="O95" s="68">
        <v>38.825594119999998</v>
      </c>
      <c r="P95" s="68">
        <v>51.701155540000002</v>
      </c>
      <c r="Q95" s="172">
        <v>40.452956729999997</v>
      </c>
      <c r="R95" s="172">
        <v>36.720663679999994</v>
      </c>
      <c r="S95" s="128">
        <v>42.987896239999998</v>
      </c>
    </row>
    <row r="96" spans="1:20" ht="13" x14ac:dyDescent="0.3">
      <c r="B96" s="223" t="s">
        <v>281</v>
      </c>
      <c r="C96" s="5" t="s">
        <v>41</v>
      </c>
      <c r="D96" s="47">
        <v>0</v>
      </c>
      <c r="E96" s="47">
        <v>0</v>
      </c>
      <c r="F96" s="47">
        <v>0</v>
      </c>
      <c r="G96" s="47">
        <v>0</v>
      </c>
      <c r="H96" s="356">
        <v>0</v>
      </c>
      <c r="I96" s="47">
        <v>0</v>
      </c>
      <c r="J96" s="47">
        <v>0</v>
      </c>
      <c r="K96" s="47">
        <v>0</v>
      </c>
      <c r="L96" s="47">
        <v>0</v>
      </c>
      <c r="M96" s="47">
        <v>0</v>
      </c>
      <c r="N96" s="47">
        <v>0</v>
      </c>
      <c r="O96" s="47">
        <v>0</v>
      </c>
      <c r="P96" s="47">
        <v>0</v>
      </c>
      <c r="Q96" s="47">
        <v>0</v>
      </c>
      <c r="R96" s="172">
        <v>4.2747573195507069</v>
      </c>
      <c r="S96" s="128">
        <v>54.120640107655596</v>
      </c>
    </row>
    <row r="97" spans="2:19" ht="13" x14ac:dyDescent="0.3">
      <c r="B97" s="51" t="s">
        <v>31</v>
      </c>
      <c r="C97" s="5" t="s">
        <v>41</v>
      </c>
      <c r="D97" s="47">
        <v>0</v>
      </c>
      <c r="E97" s="47">
        <v>0</v>
      </c>
      <c r="F97" s="68">
        <v>162.56043218999997</v>
      </c>
      <c r="G97" s="68">
        <v>125.04628694</v>
      </c>
      <c r="H97" s="69">
        <v>164.09360675000002</v>
      </c>
      <c r="I97" s="68">
        <v>33.879393780000001</v>
      </c>
      <c r="J97" s="68">
        <v>29.574105509999995</v>
      </c>
      <c r="K97" s="68">
        <v>32.827221690000002</v>
      </c>
      <c r="L97" s="68">
        <v>28.76556596</v>
      </c>
      <c r="M97" s="68">
        <v>39.592561959999998</v>
      </c>
      <c r="N97" s="68">
        <v>45.168089300000005</v>
      </c>
      <c r="O97" s="68">
        <v>37.544317499999998</v>
      </c>
      <c r="P97" s="68">
        <v>41.788637990000005</v>
      </c>
      <c r="Q97" s="172">
        <v>33.975155969999996</v>
      </c>
      <c r="R97" s="172">
        <v>41.207921129999995</v>
      </c>
      <c r="S97" s="128">
        <v>46.469217029999996</v>
      </c>
    </row>
    <row r="98" spans="2:19" ht="13" x14ac:dyDescent="0.3">
      <c r="B98" s="51" t="s">
        <v>24</v>
      </c>
      <c r="C98" s="5" t="s">
        <v>41</v>
      </c>
      <c r="D98" s="47">
        <v>0</v>
      </c>
      <c r="E98" s="47">
        <v>0</v>
      </c>
      <c r="F98" s="68">
        <v>328.86929789999988</v>
      </c>
      <c r="G98" s="68">
        <v>464.76005934999984</v>
      </c>
      <c r="H98" s="69">
        <v>377.97049475000006</v>
      </c>
      <c r="I98" s="68">
        <v>104.25761184000002</v>
      </c>
      <c r="J98" s="68">
        <v>148.23454990000005</v>
      </c>
      <c r="K98" s="68">
        <v>128.66852702999998</v>
      </c>
      <c r="L98" s="68">
        <v>83.599370579999984</v>
      </c>
      <c r="M98" s="68">
        <v>83.838918039999967</v>
      </c>
      <c r="N98" s="68">
        <v>74.785138860000004</v>
      </c>
      <c r="O98" s="68">
        <v>100.8908009</v>
      </c>
      <c r="P98" s="68">
        <v>118.45563695000008</v>
      </c>
      <c r="Q98" s="172">
        <v>90.559492089999949</v>
      </c>
      <c r="R98" s="172">
        <v>102.35708442999997</v>
      </c>
      <c r="S98" s="128">
        <v>150.20776290621657</v>
      </c>
    </row>
    <row r="99" spans="2:19" ht="13" x14ac:dyDescent="0.3">
      <c r="B99" s="51" t="s">
        <v>25</v>
      </c>
      <c r="C99" s="5" t="s">
        <v>41</v>
      </c>
      <c r="D99" s="47">
        <v>0</v>
      </c>
      <c r="E99" s="47">
        <v>0</v>
      </c>
      <c r="F99" s="68">
        <v>49.295687350000009</v>
      </c>
      <c r="G99" s="68">
        <v>32.488692739999998</v>
      </c>
      <c r="H99" s="69">
        <v>65.377849040000001</v>
      </c>
      <c r="I99" s="68">
        <v>7.7221047500000024</v>
      </c>
      <c r="J99" s="68">
        <v>8.0587664000000014</v>
      </c>
      <c r="K99" s="68">
        <v>7.5488247700000004</v>
      </c>
      <c r="L99" s="68">
        <v>9.1589968200000005</v>
      </c>
      <c r="M99" s="68">
        <v>15.452936779999998</v>
      </c>
      <c r="N99" s="68">
        <v>16.051954009999999</v>
      </c>
      <c r="O99" s="68">
        <v>17.482128759999998</v>
      </c>
      <c r="P99" s="68">
        <v>16.390829489999998</v>
      </c>
      <c r="Q99" s="172">
        <v>22.350711269999991</v>
      </c>
      <c r="R99" s="172">
        <v>20.342227380000004</v>
      </c>
      <c r="S99" s="128">
        <v>76.27296409181541</v>
      </c>
    </row>
    <row r="100" spans="2:19" ht="13" x14ac:dyDescent="0.3">
      <c r="B100" s="51" t="s">
        <v>26</v>
      </c>
      <c r="C100" s="5" t="s">
        <v>41</v>
      </c>
      <c r="D100" s="47">
        <v>0</v>
      </c>
      <c r="E100" s="47">
        <v>0</v>
      </c>
      <c r="F100" s="68">
        <v>16.139439060000001</v>
      </c>
      <c r="G100" s="68">
        <v>23.860588580000002</v>
      </c>
      <c r="H100" s="69">
        <v>30.221205219999995</v>
      </c>
      <c r="I100" s="68">
        <v>6.1753006099999999</v>
      </c>
      <c r="J100" s="68">
        <v>5.7117998499999993</v>
      </c>
      <c r="K100" s="68">
        <v>4.6897754200000001</v>
      </c>
      <c r="L100" s="68">
        <v>7.2837126999999988</v>
      </c>
      <c r="M100" s="68">
        <v>11.861843469999998</v>
      </c>
      <c r="N100" s="68">
        <v>5.4785261600000004</v>
      </c>
      <c r="O100" s="68">
        <v>4.1637166299999997</v>
      </c>
      <c r="P100" s="68">
        <v>8.7171189599999988</v>
      </c>
      <c r="Q100" s="172">
        <v>22.974303610000003</v>
      </c>
      <c r="R100" s="172">
        <v>4.3520373400000008</v>
      </c>
      <c r="S100" s="128">
        <v>2.33188905</v>
      </c>
    </row>
    <row r="101" spans="2:19" ht="13" x14ac:dyDescent="0.3">
      <c r="B101" s="52" t="s">
        <v>27</v>
      </c>
      <c r="C101" s="14" t="s">
        <v>41</v>
      </c>
      <c r="D101" s="43">
        <v>0</v>
      </c>
      <c r="E101" s="43">
        <v>0</v>
      </c>
      <c r="F101" s="70">
        <v>47.852848870000003</v>
      </c>
      <c r="G101" s="70">
        <v>79.603424670000621</v>
      </c>
      <c r="H101" s="71">
        <v>116.56179465999992</v>
      </c>
      <c r="I101" s="70">
        <v>17.96705900000002</v>
      </c>
      <c r="J101" s="70">
        <v>14.303798859999944</v>
      </c>
      <c r="K101" s="70">
        <v>18.940629269999992</v>
      </c>
      <c r="L101" s="70">
        <v>28.391536180000603</v>
      </c>
      <c r="M101" s="70">
        <v>20.988895850000024</v>
      </c>
      <c r="N101" s="70">
        <v>22.056415780000002</v>
      </c>
      <c r="O101" s="185">
        <v>28.0424830299999</v>
      </c>
      <c r="P101" s="172">
        <v>45.473999999999997</v>
      </c>
      <c r="Q101" s="172">
        <v>45.973220260000005</v>
      </c>
      <c r="R101" s="172">
        <v>39.942929610449291</v>
      </c>
      <c r="S101" s="128">
        <v>54.048699914312451</v>
      </c>
    </row>
    <row r="102" spans="2:19" ht="13" x14ac:dyDescent="0.3">
      <c r="B102" s="119" t="s">
        <v>84</v>
      </c>
      <c r="C102" s="120" t="s">
        <v>41</v>
      </c>
      <c r="D102" s="72">
        <v>0</v>
      </c>
      <c r="E102" s="140">
        <v>0</v>
      </c>
      <c r="F102" s="139">
        <v>952.0006895099998</v>
      </c>
      <c r="G102" s="169">
        <v>1062.8081146800005</v>
      </c>
      <c r="H102" s="73">
        <v>1135.3647517899999</v>
      </c>
      <c r="I102" s="139">
        <v>249.73000000000002</v>
      </c>
      <c r="J102" s="139">
        <v>276.38199999999995</v>
      </c>
      <c r="K102" s="139">
        <v>279.21699999999998</v>
      </c>
      <c r="L102" s="139">
        <v>257.47871332000062</v>
      </c>
      <c r="M102" s="139">
        <v>252.69499999999999</v>
      </c>
      <c r="N102" s="139">
        <v>251.32530024000002</v>
      </c>
      <c r="O102" s="169">
        <v>284.10299999999989</v>
      </c>
      <c r="P102" s="169">
        <v>347.24145155000008</v>
      </c>
      <c r="Q102" s="169">
        <v>313.86712711999991</v>
      </c>
      <c r="R102" s="169">
        <v>306.92126968999997</v>
      </c>
      <c r="S102" s="314">
        <v>486.91723104000005</v>
      </c>
    </row>
    <row r="103" spans="2:19" ht="14.5" x14ac:dyDescent="0.25">
      <c r="B103" s="141" t="s">
        <v>78</v>
      </c>
      <c r="C103" s="142"/>
      <c r="D103" s="135"/>
      <c r="E103" s="135"/>
      <c r="F103" s="135"/>
      <c r="G103" s="168"/>
      <c r="H103" s="90"/>
      <c r="I103" s="135"/>
      <c r="J103" s="135"/>
      <c r="K103" s="135"/>
      <c r="L103" s="135"/>
      <c r="M103" s="135"/>
      <c r="N103" s="135"/>
      <c r="O103" s="168"/>
      <c r="P103" s="168"/>
      <c r="Q103" s="168"/>
      <c r="R103" s="168"/>
      <c r="S103" s="261"/>
    </row>
    <row r="104" spans="2:19" ht="13" x14ac:dyDescent="0.3">
      <c r="B104" s="51" t="s">
        <v>29</v>
      </c>
      <c r="C104" s="5" t="s">
        <v>41</v>
      </c>
      <c r="D104" s="47">
        <v>0</v>
      </c>
      <c r="E104" s="47">
        <v>0</v>
      </c>
      <c r="F104" s="68">
        <v>950.44905243999983</v>
      </c>
      <c r="G104" s="68">
        <v>812.61248185999989</v>
      </c>
      <c r="H104" s="69">
        <v>848.69590174999996</v>
      </c>
      <c r="I104" s="68">
        <v>199.49576762999988</v>
      </c>
      <c r="J104" s="68">
        <v>204.14570573000012</v>
      </c>
      <c r="K104" s="68">
        <v>203.8473126399999</v>
      </c>
      <c r="L104" s="68">
        <v>205.12369586000003</v>
      </c>
      <c r="M104" s="68">
        <v>210.60712473999999</v>
      </c>
      <c r="N104" s="68">
        <v>206.56815935999992</v>
      </c>
      <c r="O104" s="68">
        <v>216.86917112</v>
      </c>
      <c r="P104" s="68">
        <v>214.65144653000004</v>
      </c>
      <c r="Q104" s="172">
        <v>232.28040096000001</v>
      </c>
      <c r="R104" s="172">
        <v>232.29097290999997</v>
      </c>
      <c r="S104" s="128">
        <v>226.11319660000004</v>
      </c>
    </row>
    <row r="105" spans="2:19" ht="13" x14ac:dyDescent="0.3">
      <c r="B105" s="51" t="s">
        <v>30</v>
      </c>
      <c r="C105" s="5" t="s">
        <v>41</v>
      </c>
      <c r="D105" s="47">
        <v>0</v>
      </c>
      <c r="E105" s="47">
        <v>0</v>
      </c>
      <c r="F105" s="68">
        <v>54.344855360000004</v>
      </c>
      <c r="G105" s="68">
        <v>59.772980490000002</v>
      </c>
      <c r="H105" s="69">
        <v>74.062437439999997</v>
      </c>
      <c r="I105" s="68">
        <v>13.40331048</v>
      </c>
      <c r="J105" s="68">
        <v>14.887184680000001</v>
      </c>
      <c r="K105" s="68">
        <v>15.871952110000004</v>
      </c>
      <c r="L105" s="68">
        <v>15.610533220000001</v>
      </c>
      <c r="M105" s="68">
        <v>16.537742640000001</v>
      </c>
      <c r="N105" s="68">
        <v>19.798777220000002</v>
      </c>
      <c r="O105" s="68">
        <v>18.257016230000001</v>
      </c>
      <c r="P105" s="68">
        <v>19.468901350000003</v>
      </c>
      <c r="Q105" s="172">
        <v>18.341243510000002</v>
      </c>
      <c r="R105" s="172">
        <v>18.801767229999996</v>
      </c>
      <c r="S105" s="128">
        <v>25.877826740000003</v>
      </c>
    </row>
    <row r="106" spans="2:19" ht="13" x14ac:dyDescent="0.3">
      <c r="B106" s="51" t="s">
        <v>282</v>
      </c>
      <c r="C106" s="5" t="s">
        <v>41</v>
      </c>
      <c r="D106" s="47">
        <v>0</v>
      </c>
      <c r="E106" s="47">
        <v>0</v>
      </c>
      <c r="F106" s="68">
        <v>0</v>
      </c>
      <c r="G106" s="68">
        <v>0</v>
      </c>
      <c r="H106" s="69">
        <v>382.85012060999998</v>
      </c>
      <c r="I106" s="68">
        <v>0</v>
      </c>
      <c r="J106" s="68">
        <v>0</v>
      </c>
      <c r="K106" s="68">
        <v>0</v>
      </c>
      <c r="L106" s="68">
        <v>0</v>
      </c>
      <c r="M106" s="68">
        <v>70.240610140000001</v>
      </c>
      <c r="N106" s="68">
        <v>142.26157518000002</v>
      </c>
      <c r="O106" s="68">
        <v>62.914179479999966</v>
      </c>
      <c r="P106" s="68">
        <v>107.43375580999998</v>
      </c>
      <c r="Q106" s="172">
        <f>120.7667644+0.8</f>
        <v>121.5667644</v>
      </c>
      <c r="R106" s="172">
        <v>105.29686751000089</v>
      </c>
      <c r="S106" s="128">
        <v>116.36211621</v>
      </c>
    </row>
    <row r="107" spans="2:19" ht="13" x14ac:dyDescent="0.3">
      <c r="B107" s="51" t="s">
        <v>22</v>
      </c>
      <c r="C107" s="5" t="s">
        <v>41</v>
      </c>
      <c r="D107" s="47">
        <v>0</v>
      </c>
      <c r="E107" s="47">
        <v>0</v>
      </c>
      <c r="F107" s="68">
        <v>179.04710535000001</v>
      </c>
      <c r="G107" s="68">
        <v>225.59312767000003</v>
      </c>
      <c r="H107" s="69">
        <v>254.58259754999995</v>
      </c>
      <c r="I107" s="68">
        <v>53.447075599999998</v>
      </c>
      <c r="J107" s="68">
        <v>53.553412089999995</v>
      </c>
      <c r="K107" s="68">
        <v>55.320230940000023</v>
      </c>
      <c r="L107" s="68">
        <v>63.272409040000007</v>
      </c>
      <c r="M107" s="68">
        <v>61.752504409999993</v>
      </c>
      <c r="N107" s="68">
        <v>62.211358629999992</v>
      </c>
      <c r="O107" s="68">
        <v>64.820109619999997</v>
      </c>
      <c r="P107" s="68">
        <v>65.798624889999999</v>
      </c>
      <c r="Q107" s="172">
        <v>70.119272889999991</v>
      </c>
      <c r="R107" s="172">
        <v>70.774457649999988</v>
      </c>
      <c r="S107" s="128">
        <v>75.623513990000006</v>
      </c>
    </row>
    <row r="108" spans="2:19" ht="13" x14ac:dyDescent="0.3">
      <c r="B108" s="52" t="s">
        <v>23</v>
      </c>
      <c r="C108" s="14" t="s">
        <v>41</v>
      </c>
      <c r="D108" s="43">
        <v>0</v>
      </c>
      <c r="E108" s="43">
        <v>0</v>
      </c>
      <c r="F108" s="70">
        <v>367.58484277000002</v>
      </c>
      <c r="G108" s="70">
        <v>470.37453652000005</v>
      </c>
      <c r="H108" s="71">
        <v>97.490488580000076</v>
      </c>
      <c r="I108" s="70">
        <v>112.73984629000016</v>
      </c>
      <c r="J108" s="70">
        <v>98.570697499999966</v>
      </c>
      <c r="K108" s="70">
        <v>105.78450431000002</v>
      </c>
      <c r="L108" s="70">
        <v>153.27916589999998</v>
      </c>
      <c r="M108" s="70">
        <v>21.823018070000046</v>
      </c>
      <c r="N108" s="70">
        <v>60.353358679999957</v>
      </c>
      <c r="O108" s="70">
        <v>5.9535235500000283</v>
      </c>
      <c r="P108" s="70">
        <v>9.3605882800000426</v>
      </c>
      <c r="Q108" s="185">
        <v>-12.06363545</v>
      </c>
      <c r="R108" s="185">
        <v>12.823933829999998</v>
      </c>
      <c r="S108" s="129">
        <v>-2.1732484399999996</v>
      </c>
    </row>
    <row r="109" spans="2:19" ht="13" x14ac:dyDescent="0.3">
      <c r="B109" s="119" t="s">
        <v>85</v>
      </c>
      <c r="C109" s="120" t="s">
        <v>41</v>
      </c>
      <c r="D109" s="72">
        <v>0</v>
      </c>
      <c r="E109" s="140">
        <v>0</v>
      </c>
      <c r="F109" s="139">
        <v>1551.4258559199998</v>
      </c>
      <c r="G109" s="169">
        <v>1568.3531265399999</v>
      </c>
      <c r="H109" s="73">
        <v>1657.6815459300001</v>
      </c>
      <c r="I109" s="139">
        <v>379.08600000000001</v>
      </c>
      <c r="J109" s="139">
        <v>371.15700000000004</v>
      </c>
      <c r="K109" s="139">
        <v>380.82399999999996</v>
      </c>
      <c r="L109" s="139">
        <v>437.28580402</v>
      </c>
      <c r="M109" s="139">
        <v>380.96100000000001</v>
      </c>
      <c r="N109" s="139">
        <v>491.19322906999992</v>
      </c>
      <c r="O109" s="169">
        <v>368.81399999999996</v>
      </c>
      <c r="P109" s="169">
        <v>416.71331686000008</v>
      </c>
      <c r="Q109" s="353">
        <f>SUM(Q104:Q108)</f>
        <v>430.24404630999999</v>
      </c>
      <c r="R109" s="353">
        <v>439.98799913000084</v>
      </c>
      <c r="S109" s="354">
        <v>441.80340510000002</v>
      </c>
    </row>
    <row r="110" spans="2:19" ht="14.5" x14ac:dyDescent="0.25">
      <c r="B110" s="148" t="s">
        <v>245</v>
      </c>
      <c r="C110" s="142"/>
      <c r="D110" s="135"/>
      <c r="E110" s="135"/>
      <c r="F110" s="135"/>
      <c r="G110" s="168"/>
      <c r="H110" s="90"/>
      <c r="I110" s="135"/>
      <c r="J110" s="135"/>
      <c r="K110" s="135"/>
      <c r="L110" s="135"/>
      <c r="M110" s="135"/>
      <c r="N110" s="135"/>
      <c r="O110" s="168"/>
      <c r="P110" s="168"/>
      <c r="Q110" s="168"/>
      <c r="R110" s="168"/>
      <c r="S110" s="261"/>
    </row>
    <row r="111" spans="2:19" ht="13" x14ac:dyDescent="0.3">
      <c r="B111" s="223" t="s">
        <v>232</v>
      </c>
      <c r="C111" s="224" t="s">
        <v>41</v>
      </c>
      <c r="D111" s="172">
        <v>0</v>
      </c>
      <c r="E111" s="172">
        <v>0</v>
      </c>
      <c r="F111" s="172">
        <v>0</v>
      </c>
      <c r="G111" s="172">
        <v>175.74179760999999</v>
      </c>
      <c r="H111" s="128">
        <v>961.24503518999995</v>
      </c>
      <c r="I111" s="172">
        <v>19.484567199999997</v>
      </c>
      <c r="J111" s="172">
        <v>24.169832489999997</v>
      </c>
      <c r="K111" s="172">
        <v>31.814215529999998</v>
      </c>
      <c r="L111" s="172">
        <v>100.27318239</v>
      </c>
      <c r="M111" s="172">
        <v>124.54802759999997</v>
      </c>
      <c r="N111" s="172">
        <v>167.59846854999998</v>
      </c>
      <c r="O111" s="172">
        <v>294.63452675999997</v>
      </c>
      <c r="P111" s="172">
        <v>374.46401228000002</v>
      </c>
      <c r="Q111" s="172">
        <v>499.81886436999997</v>
      </c>
      <c r="R111" s="172">
        <v>499.50460231999989</v>
      </c>
      <c r="S111" s="321">
        <v>1879.2735890200001</v>
      </c>
    </row>
    <row r="112" spans="2:19" ht="13" x14ac:dyDescent="0.3">
      <c r="B112" s="223" t="s">
        <v>220</v>
      </c>
      <c r="C112" s="224" t="s">
        <v>41</v>
      </c>
      <c r="D112" s="47">
        <v>0</v>
      </c>
      <c r="E112" s="47">
        <v>0</v>
      </c>
      <c r="F112" s="172">
        <v>0</v>
      </c>
      <c r="G112" s="172">
        <v>79.396653270000002</v>
      </c>
      <c r="H112" s="128">
        <v>101.82140299999999</v>
      </c>
      <c r="I112" s="172">
        <v>20.905706249999998</v>
      </c>
      <c r="J112" s="172">
        <v>20.905706249999998</v>
      </c>
      <c r="K112" s="172">
        <v>22.806713800000001</v>
      </c>
      <c r="L112" s="172">
        <v>14.778526970000003</v>
      </c>
      <c r="M112" s="172">
        <v>20.905707</v>
      </c>
      <c r="N112" s="172">
        <v>22.960467000000001</v>
      </c>
      <c r="O112" s="172">
        <v>23.205227109999999</v>
      </c>
      <c r="P112" s="172">
        <v>34.750001889999993</v>
      </c>
      <c r="Q112" s="172">
        <v>21.775648</v>
      </c>
      <c r="R112" s="172">
        <v>22.042014000000002</v>
      </c>
      <c r="S112" s="321">
        <v>21.59937528</v>
      </c>
    </row>
    <row r="113" spans="2:19" ht="13" x14ac:dyDescent="0.3">
      <c r="B113" s="223" t="s">
        <v>244</v>
      </c>
      <c r="C113" s="224" t="s">
        <v>41</v>
      </c>
      <c r="D113" s="47">
        <v>0</v>
      </c>
      <c r="E113" s="47">
        <v>0</v>
      </c>
      <c r="F113" s="172">
        <v>9.7776618099999979</v>
      </c>
      <c r="G113" s="172">
        <v>111.76445687</v>
      </c>
      <c r="H113" s="128">
        <v>685.09733527000003</v>
      </c>
      <c r="I113" s="172">
        <v>22.554005969999999</v>
      </c>
      <c r="J113" s="172">
        <v>27.612171269999997</v>
      </c>
      <c r="K113" s="172">
        <v>25.925913100000002</v>
      </c>
      <c r="L113" s="172">
        <v>35.672366529999998</v>
      </c>
      <c r="M113" s="172">
        <v>42.168086280000004</v>
      </c>
      <c r="N113" s="172">
        <v>97.038279219999993</v>
      </c>
      <c r="O113" s="172">
        <v>250.53112090000005</v>
      </c>
      <c r="P113" s="172">
        <v>295.35984887000001</v>
      </c>
      <c r="Q113" s="172">
        <v>314.87398746000002</v>
      </c>
      <c r="R113" s="172">
        <v>535.63568617999999</v>
      </c>
      <c r="S113" s="321">
        <v>253.83144817999994</v>
      </c>
    </row>
    <row r="114" spans="2:19" ht="13" x14ac:dyDescent="0.3">
      <c r="B114" s="223" t="s">
        <v>219</v>
      </c>
      <c r="C114" s="224" t="s">
        <v>41</v>
      </c>
      <c r="D114" s="47">
        <v>0</v>
      </c>
      <c r="E114" s="47">
        <v>0</v>
      </c>
      <c r="F114" s="172">
        <v>338.54752317999998</v>
      </c>
      <c r="G114" s="172">
        <v>211.33977549999938</v>
      </c>
      <c r="H114" s="128">
        <v>248.12115938000005</v>
      </c>
      <c r="I114" s="172">
        <v>57.398545129999995</v>
      </c>
      <c r="J114" s="172">
        <v>52.390609959999999</v>
      </c>
      <c r="K114" s="172">
        <v>50.105773819999996</v>
      </c>
      <c r="L114" s="172">
        <v>51.444846589999408</v>
      </c>
      <c r="M114" s="172">
        <v>49.630105990000011</v>
      </c>
      <c r="N114" s="172">
        <v>60.842702290000005</v>
      </c>
      <c r="O114" s="172">
        <v>69.196519330000015</v>
      </c>
      <c r="P114" s="172">
        <v>68.451831769999998</v>
      </c>
      <c r="Q114" s="172">
        <v>60.118072129999973</v>
      </c>
      <c r="R114" s="172">
        <v>62.400319200000006</v>
      </c>
      <c r="S114" s="321">
        <v>261.23615060999998</v>
      </c>
    </row>
    <row r="115" spans="2:19" ht="13" x14ac:dyDescent="0.3">
      <c r="B115" s="223" t="s">
        <v>231</v>
      </c>
      <c r="C115" s="224" t="s">
        <v>41</v>
      </c>
      <c r="D115" s="47">
        <v>0</v>
      </c>
      <c r="E115" s="47">
        <v>0</v>
      </c>
      <c r="F115" s="172">
        <v>0</v>
      </c>
      <c r="G115" s="172">
        <v>18.092834549999996</v>
      </c>
      <c r="H115" s="128">
        <v>131.85172738</v>
      </c>
      <c r="I115" s="172">
        <v>6.4413099999999996E-3</v>
      </c>
      <c r="J115" s="172">
        <v>3.7213259999999998E-2</v>
      </c>
      <c r="K115" s="172">
        <v>9.1037130000000008E-2</v>
      </c>
      <c r="L115" s="172">
        <v>17.958142849999994</v>
      </c>
      <c r="M115" s="172">
        <v>16.635000640000001</v>
      </c>
      <c r="N115" s="172">
        <v>27.189779059999999</v>
      </c>
      <c r="O115" s="172">
        <v>32.3921025</v>
      </c>
      <c r="P115" s="172">
        <v>55.634845179999999</v>
      </c>
      <c r="Q115" s="172">
        <v>12.859714659999998</v>
      </c>
      <c r="R115" s="172">
        <v>19.878941900000001</v>
      </c>
      <c r="S115" s="321">
        <v>29.988463530000001</v>
      </c>
    </row>
    <row r="116" spans="2:19" ht="13" x14ac:dyDescent="0.3">
      <c r="B116" s="52" t="s">
        <v>28</v>
      </c>
      <c r="C116" s="14" t="s">
        <v>41</v>
      </c>
      <c r="D116" s="43">
        <v>0</v>
      </c>
      <c r="E116" s="43">
        <v>0</v>
      </c>
      <c r="F116" s="70">
        <v>18.899613460000001</v>
      </c>
      <c r="G116" s="70">
        <v>10.288073480000005</v>
      </c>
      <c r="H116" s="129">
        <v>12.428696230000206</v>
      </c>
      <c r="I116" s="70">
        <v>1.9634595399999999</v>
      </c>
      <c r="J116" s="70">
        <v>2.7114667700000097</v>
      </c>
      <c r="K116" s="70">
        <v>2.3553466200000597</v>
      </c>
      <c r="L116" s="70">
        <v>3.2579346700004059</v>
      </c>
      <c r="M116" s="70">
        <v>1.0660724900000993</v>
      </c>
      <c r="N116" s="70">
        <v>1.4614110499999988</v>
      </c>
      <c r="O116" s="70">
        <v>1.5305034000000006</v>
      </c>
      <c r="P116" s="185">
        <v>8.3707092900001072</v>
      </c>
      <c r="Q116" s="185">
        <v>5.6719857700000027</v>
      </c>
      <c r="R116" s="185">
        <v>20.669468690000002</v>
      </c>
      <c r="S116" s="322">
        <v>-3.26982368</v>
      </c>
    </row>
    <row r="117" spans="2:19" ht="13" x14ac:dyDescent="0.3">
      <c r="B117" s="119" t="s">
        <v>86</v>
      </c>
      <c r="C117" s="115" t="s">
        <v>41</v>
      </c>
      <c r="D117" s="140">
        <v>0</v>
      </c>
      <c r="E117" s="140">
        <v>0</v>
      </c>
      <c r="F117" s="139">
        <v>367.22479844999998</v>
      </c>
      <c r="G117" s="170">
        <v>606.62359127999935</v>
      </c>
      <c r="H117" s="73">
        <v>2140.5653564500003</v>
      </c>
      <c r="I117" s="139">
        <v>122.31272539999999</v>
      </c>
      <c r="J117" s="151">
        <v>127.82700000000001</v>
      </c>
      <c r="K117" s="139">
        <v>133.09900000000005</v>
      </c>
      <c r="L117" s="139">
        <v>223.38499999999979</v>
      </c>
      <c r="M117" s="139">
        <v>254.95300000000006</v>
      </c>
      <c r="N117" s="139">
        <v>377.09110716999993</v>
      </c>
      <c r="O117" s="170">
        <v>671.49</v>
      </c>
      <c r="P117" s="169">
        <v>837.03124928000022</v>
      </c>
      <c r="Q117" s="169">
        <v>915.1182723899999</v>
      </c>
      <c r="R117" s="169">
        <v>1160.1310322899999</v>
      </c>
      <c r="S117" s="314">
        <v>2442.6592029399999</v>
      </c>
    </row>
    <row r="118" spans="2:19" ht="14.5" x14ac:dyDescent="0.25">
      <c r="B118" s="148" t="s">
        <v>206</v>
      </c>
      <c r="C118" s="142"/>
      <c r="D118" s="335"/>
      <c r="E118" s="335"/>
      <c r="F118" s="335"/>
      <c r="G118" s="335"/>
      <c r="H118" s="336"/>
      <c r="I118" s="335"/>
      <c r="J118" s="335"/>
      <c r="K118" s="335"/>
      <c r="L118" s="335"/>
      <c r="M118" s="335"/>
      <c r="N118" s="337"/>
      <c r="O118" s="338"/>
      <c r="P118" s="338"/>
      <c r="Q118" s="338"/>
      <c r="R118" s="338"/>
      <c r="S118" s="334"/>
    </row>
    <row r="119" spans="2:19" ht="13" x14ac:dyDescent="0.3">
      <c r="B119" s="223" t="s">
        <v>283</v>
      </c>
      <c r="C119" s="224" t="s">
        <v>41</v>
      </c>
      <c r="D119" s="47">
        <v>0</v>
      </c>
      <c r="E119" s="47">
        <v>0</v>
      </c>
      <c r="F119" s="47">
        <v>0</v>
      </c>
      <c r="G119" s="47">
        <v>0</v>
      </c>
      <c r="H119" s="356">
        <v>0</v>
      </c>
      <c r="I119" s="47">
        <v>0</v>
      </c>
      <c r="J119" s="47">
        <v>0</v>
      </c>
      <c r="K119" s="47">
        <v>0</v>
      </c>
      <c r="L119" s="47">
        <v>0</v>
      </c>
      <c r="M119" s="47">
        <v>0</v>
      </c>
      <c r="N119" s="47">
        <v>0</v>
      </c>
      <c r="O119" s="47">
        <v>0</v>
      </c>
      <c r="P119" s="47">
        <v>0</v>
      </c>
      <c r="Q119" s="47">
        <v>0</v>
      </c>
      <c r="R119" s="47">
        <v>0</v>
      </c>
      <c r="S119" s="321">
        <v>389.7014798801174</v>
      </c>
    </row>
    <row r="120" spans="2:19" ht="13" x14ac:dyDescent="0.3">
      <c r="B120" s="223" t="s">
        <v>284</v>
      </c>
      <c r="C120" s="224" t="s">
        <v>41</v>
      </c>
      <c r="D120" s="47">
        <v>0</v>
      </c>
      <c r="E120" s="47">
        <v>0</v>
      </c>
      <c r="F120" s="47">
        <v>0</v>
      </c>
      <c r="G120" s="47">
        <v>0</v>
      </c>
      <c r="H120" s="356">
        <v>0</v>
      </c>
      <c r="I120" s="47">
        <v>0</v>
      </c>
      <c r="J120" s="47">
        <v>0</v>
      </c>
      <c r="K120" s="47">
        <v>0</v>
      </c>
      <c r="L120" s="47">
        <v>0</v>
      </c>
      <c r="M120" s="47">
        <v>0</v>
      </c>
      <c r="N120" s="47">
        <v>0</v>
      </c>
      <c r="O120" s="47">
        <v>0</v>
      </c>
      <c r="P120" s="47">
        <v>0</v>
      </c>
      <c r="Q120" s="47">
        <v>0</v>
      </c>
      <c r="R120" s="47">
        <v>0</v>
      </c>
      <c r="S120" s="321">
        <v>73.063401365416681</v>
      </c>
    </row>
    <row r="121" spans="2:19" ht="13" x14ac:dyDescent="0.3">
      <c r="B121" s="223" t="s">
        <v>285</v>
      </c>
      <c r="C121" s="224" t="s">
        <v>41</v>
      </c>
      <c r="D121" s="47">
        <v>0</v>
      </c>
      <c r="E121" s="47">
        <v>0</v>
      </c>
      <c r="F121" s="47">
        <v>0</v>
      </c>
      <c r="G121" s="47">
        <v>0</v>
      </c>
      <c r="H121" s="356">
        <v>0</v>
      </c>
      <c r="I121" s="47">
        <v>0</v>
      </c>
      <c r="J121" s="47">
        <v>0</v>
      </c>
      <c r="K121" s="47">
        <v>0</v>
      </c>
      <c r="L121" s="47">
        <v>0</v>
      </c>
      <c r="M121" s="47">
        <v>0</v>
      </c>
      <c r="N121" s="47">
        <v>0</v>
      </c>
      <c r="O121" s="47">
        <v>0</v>
      </c>
      <c r="P121" s="47">
        <v>0</v>
      </c>
      <c r="Q121" s="47">
        <v>0</v>
      </c>
      <c r="R121" s="47">
        <v>0</v>
      </c>
      <c r="S121" s="321">
        <v>43.188143960442922</v>
      </c>
    </row>
    <row r="122" spans="2:19" ht="13" x14ac:dyDescent="0.3">
      <c r="B122" s="223" t="s">
        <v>238</v>
      </c>
      <c r="C122" s="224" t="s">
        <v>41</v>
      </c>
      <c r="D122" s="47">
        <v>0</v>
      </c>
      <c r="E122" s="47">
        <v>0</v>
      </c>
      <c r="F122" s="47">
        <v>0</v>
      </c>
      <c r="G122" s="47">
        <v>0</v>
      </c>
      <c r="H122" s="356">
        <v>0</v>
      </c>
      <c r="I122" s="47">
        <v>0</v>
      </c>
      <c r="J122" s="47">
        <v>0</v>
      </c>
      <c r="K122" s="47">
        <v>0</v>
      </c>
      <c r="L122" s="47">
        <v>0</v>
      </c>
      <c r="M122" s="47">
        <v>0</v>
      </c>
      <c r="N122" s="47">
        <v>0</v>
      </c>
      <c r="O122" s="47">
        <v>0</v>
      </c>
      <c r="P122" s="47">
        <v>0</v>
      </c>
      <c r="Q122" s="47">
        <v>0</v>
      </c>
      <c r="R122" s="47">
        <v>0</v>
      </c>
      <c r="S122" s="321">
        <v>92.896556705957465</v>
      </c>
    </row>
    <row r="123" spans="2:19" ht="13" x14ac:dyDescent="0.3">
      <c r="B123" s="223" t="s">
        <v>241</v>
      </c>
      <c r="C123" s="224" t="s">
        <v>41</v>
      </c>
      <c r="D123" s="47">
        <v>0</v>
      </c>
      <c r="E123" s="47">
        <v>0</v>
      </c>
      <c r="F123" s="172">
        <v>306.73358431999998</v>
      </c>
      <c r="G123" s="172">
        <v>335.09407019000002</v>
      </c>
      <c r="H123" s="128">
        <v>260.79190294</v>
      </c>
      <c r="I123" s="172">
        <v>81.44129058</v>
      </c>
      <c r="J123" s="172">
        <v>77.461739739999999</v>
      </c>
      <c r="K123" s="172">
        <v>88.744262759999984</v>
      </c>
      <c r="L123" s="172">
        <v>87.446777109999999</v>
      </c>
      <c r="M123" s="172">
        <v>55.509717480000006</v>
      </c>
      <c r="N123" s="172">
        <v>65.61910549000001</v>
      </c>
      <c r="O123" s="172">
        <v>66.131912319999998</v>
      </c>
      <c r="P123" s="172">
        <v>73.53116765</v>
      </c>
      <c r="Q123" s="172">
        <v>55.661898410000006</v>
      </c>
      <c r="R123" s="172">
        <v>68.730007189999995</v>
      </c>
      <c r="S123" s="321">
        <v>71.577207670000007</v>
      </c>
    </row>
    <row r="124" spans="2:19" ht="13" x14ac:dyDescent="0.3">
      <c r="B124" s="226" t="s">
        <v>28</v>
      </c>
      <c r="C124" s="308" t="s">
        <v>41</v>
      </c>
      <c r="D124" s="43">
        <v>0</v>
      </c>
      <c r="E124" s="43">
        <v>0</v>
      </c>
      <c r="F124" s="185">
        <v>254.04341568000007</v>
      </c>
      <c r="G124" s="185">
        <v>271.54392981000001</v>
      </c>
      <c r="H124" s="129">
        <v>270.85109706000003</v>
      </c>
      <c r="I124" s="185">
        <v>62.063709419999995</v>
      </c>
      <c r="J124" s="185">
        <v>61.059260260000016</v>
      </c>
      <c r="K124" s="185">
        <v>65.494737239999992</v>
      </c>
      <c r="L124" s="185">
        <v>82.926222890000048</v>
      </c>
      <c r="M124" s="185">
        <v>87.570282520000006</v>
      </c>
      <c r="N124" s="185">
        <v>56.864894509999999</v>
      </c>
      <c r="O124" s="185">
        <v>65.784087679999999</v>
      </c>
      <c r="P124" s="185">
        <v>60.63183235000001</v>
      </c>
      <c r="Q124" s="185">
        <v>83.719101589999994</v>
      </c>
      <c r="R124" s="185">
        <v>57.920992809999987</v>
      </c>
      <c r="S124" s="321">
        <v>182.07821041806551</v>
      </c>
    </row>
    <row r="125" spans="2:19" ht="13" x14ac:dyDescent="0.3">
      <c r="B125" s="119" t="s">
        <v>233</v>
      </c>
      <c r="C125" s="115" t="s">
        <v>41</v>
      </c>
      <c r="D125" s="140">
        <v>0</v>
      </c>
      <c r="E125" s="140">
        <v>0</v>
      </c>
      <c r="F125" s="139">
        <v>560.77700000000004</v>
      </c>
      <c r="G125" s="151">
        <v>606.63800000000003</v>
      </c>
      <c r="H125" s="73">
        <v>531.64300000000003</v>
      </c>
      <c r="I125" s="139">
        <v>143.505</v>
      </c>
      <c r="J125" s="151">
        <v>138.52100000000002</v>
      </c>
      <c r="K125" s="139">
        <v>154.23899999999998</v>
      </c>
      <c r="L125" s="139">
        <v>170.37300000000005</v>
      </c>
      <c r="M125" s="139">
        <v>143.08000000000001</v>
      </c>
      <c r="N125" s="139">
        <v>122.48400000000001</v>
      </c>
      <c r="O125" s="151">
        <v>131.916</v>
      </c>
      <c r="P125" s="139">
        <v>134.16300000000001</v>
      </c>
      <c r="Q125" s="139">
        <v>139.381</v>
      </c>
      <c r="R125" s="139">
        <v>126.65099999999998</v>
      </c>
      <c r="S125" s="314">
        <v>852.505</v>
      </c>
    </row>
    <row r="126" spans="2:19" ht="14.5" x14ac:dyDescent="0.25">
      <c r="B126" s="148" t="s">
        <v>28</v>
      </c>
      <c r="C126" s="90"/>
      <c r="D126" s="333"/>
      <c r="E126" s="333"/>
      <c r="F126" s="333"/>
      <c r="G126" s="333"/>
      <c r="H126" s="333"/>
      <c r="I126" s="333"/>
      <c r="J126" s="135"/>
      <c r="K126" s="135"/>
      <c r="L126" s="135"/>
      <c r="M126" s="135"/>
      <c r="N126" s="135"/>
      <c r="O126" s="168"/>
      <c r="P126" s="168"/>
      <c r="Q126" s="168"/>
      <c r="R126" s="168"/>
      <c r="S126" s="261"/>
    </row>
    <row r="127" spans="2:19" ht="13" x14ac:dyDescent="0.3">
      <c r="B127" s="51" t="s">
        <v>246</v>
      </c>
      <c r="C127" s="5" t="s">
        <v>41</v>
      </c>
      <c r="D127" s="47">
        <v>0</v>
      </c>
      <c r="E127" s="47">
        <v>0</v>
      </c>
      <c r="F127" s="68">
        <v>97.805256340000028</v>
      </c>
      <c r="G127" s="68">
        <v>359.71687647999994</v>
      </c>
      <c r="H127" s="69">
        <v>400.18255840999996</v>
      </c>
      <c r="I127" s="68">
        <v>43.79</v>
      </c>
      <c r="J127" s="68">
        <v>79.728000000000009</v>
      </c>
      <c r="K127" s="68">
        <v>60.965000000000003</v>
      </c>
      <c r="L127" s="68">
        <v>175.23399302999999</v>
      </c>
      <c r="M127" s="68">
        <v>102.42500000000001</v>
      </c>
      <c r="N127" s="68">
        <v>92.4822427</v>
      </c>
      <c r="O127" s="68">
        <v>89.996999999999986</v>
      </c>
      <c r="P127" s="68">
        <v>115.27831570999997</v>
      </c>
      <c r="Q127" s="172">
        <v>100.52960179999999</v>
      </c>
      <c r="R127" s="172">
        <v>116.78307701000001</v>
      </c>
      <c r="S127" s="128">
        <v>99.93</v>
      </c>
    </row>
    <row r="128" spans="2:19" ht="13" x14ac:dyDescent="0.3">
      <c r="B128" s="51" t="s">
        <v>28</v>
      </c>
      <c r="C128" s="5" t="s">
        <v>41</v>
      </c>
      <c r="D128" s="47">
        <v>0</v>
      </c>
      <c r="E128" s="47">
        <v>0</v>
      </c>
      <c r="F128" s="68">
        <v>0</v>
      </c>
      <c r="G128" s="68">
        <v>0</v>
      </c>
      <c r="H128" s="69">
        <v>0.26438300999999997</v>
      </c>
      <c r="I128" s="68">
        <v>0</v>
      </c>
      <c r="J128" s="68">
        <v>0</v>
      </c>
      <c r="K128" s="68">
        <v>4.7E-2</v>
      </c>
      <c r="L128" s="68">
        <v>-4.7E-2</v>
      </c>
      <c r="M128" s="68">
        <v>0</v>
      </c>
      <c r="N128" s="68">
        <v>0</v>
      </c>
      <c r="O128" s="68">
        <v>0.17199999999999999</v>
      </c>
      <c r="P128" s="68">
        <v>9.2383010000000002E-2</v>
      </c>
      <c r="Q128" s="172">
        <v>3.0096884599999996</v>
      </c>
      <c r="R128" s="172">
        <v>6.9786958600000002</v>
      </c>
      <c r="S128" s="128">
        <v>3.9319999999999999</v>
      </c>
    </row>
    <row r="129" spans="1:20" ht="13" x14ac:dyDescent="0.3">
      <c r="B129" s="52" t="s">
        <v>19</v>
      </c>
      <c r="C129" s="14" t="s">
        <v>41</v>
      </c>
      <c r="D129" s="43">
        <v>0</v>
      </c>
      <c r="E129" s="43">
        <v>0</v>
      </c>
      <c r="F129" s="70">
        <v>-105.33672859999999</v>
      </c>
      <c r="G129" s="70">
        <v>-294.47665901000005</v>
      </c>
      <c r="H129" s="69">
        <v>-367.86499825999999</v>
      </c>
      <c r="I129" s="70">
        <v>-28.423399999999994</v>
      </c>
      <c r="J129" s="70">
        <v>-71.985000000000014</v>
      </c>
      <c r="K129" s="70">
        <v>-49.002999999999965</v>
      </c>
      <c r="L129" s="70">
        <v>-145.06439268000008</v>
      </c>
      <c r="M129" s="70">
        <v>-86.748999999999981</v>
      </c>
      <c r="N129" s="70">
        <v>-93.020180439999947</v>
      </c>
      <c r="O129" s="70">
        <v>-80.414999999999992</v>
      </c>
      <c r="P129" s="70">
        <v>-107.68081782000006</v>
      </c>
      <c r="Q129" s="185">
        <v>-85.22693526999997</v>
      </c>
      <c r="R129" s="185">
        <v>-97.45486556000003</v>
      </c>
      <c r="S129" s="129">
        <v>-92.254999999999995</v>
      </c>
    </row>
    <row r="130" spans="1:20" s="7" customFormat="1" ht="13" x14ac:dyDescent="0.3">
      <c r="B130" s="114" t="s">
        <v>207</v>
      </c>
      <c r="C130" s="115" t="s">
        <v>41</v>
      </c>
      <c r="D130" s="72">
        <v>0</v>
      </c>
      <c r="E130" s="140">
        <v>0</v>
      </c>
      <c r="F130" s="139">
        <v>3423.8968716199997</v>
      </c>
      <c r="G130" s="169">
        <v>3909.6630499699995</v>
      </c>
      <c r="H130" s="73">
        <v>5497.8365973299997</v>
      </c>
      <c r="I130" s="139">
        <v>910.00032539999995</v>
      </c>
      <c r="J130" s="139">
        <v>921.63000000000011</v>
      </c>
      <c r="K130" s="139">
        <v>959.38800000000015</v>
      </c>
      <c r="L130" s="139">
        <v>1118.6451176900002</v>
      </c>
      <c r="M130" s="139">
        <v>1047.365</v>
      </c>
      <c r="N130" s="139">
        <v>1241.5556987399998</v>
      </c>
      <c r="O130" s="169">
        <v>1466.077</v>
      </c>
      <c r="P130" s="169">
        <v>1742.8388985900003</v>
      </c>
      <c r="Q130" s="169">
        <v>1816.9028008099997</v>
      </c>
      <c r="R130" s="169">
        <v>2059.9982084200005</v>
      </c>
      <c r="S130" s="314">
        <v>4235.4918390799994</v>
      </c>
    </row>
    <row r="131" spans="1:20" x14ac:dyDescent="0.25">
      <c r="B131" s="131"/>
      <c r="C131" s="131"/>
      <c r="D131" s="131"/>
      <c r="E131" s="131"/>
      <c r="F131" s="131"/>
      <c r="G131" s="138"/>
      <c r="H131" s="180"/>
      <c r="I131" s="138"/>
      <c r="J131" s="138"/>
      <c r="K131" s="138"/>
      <c r="L131" s="138"/>
      <c r="M131" s="138"/>
      <c r="N131" s="138"/>
      <c r="O131" s="138"/>
      <c r="P131" s="187"/>
      <c r="Q131" s="137"/>
      <c r="R131" s="137"/>
      <c r="S131" s="137"/>
    </row>
    <row r="132" spans="1:20" ht="15.5" x14ac:dyDescent="0.25">
      <c r="A132" s="179"/>
      <c r="B132" s="246" t="s">
        <v>214</v>
      </c>
      <c r="C132" s="247"/>
      <c r="D132" s="136" t="s">
        <v>0</v>
      </c>
      <c r="E132" s="136" t="s">
        <v>1</v>
      </c>
      <c r="F132" s="136" t="s">
        <v>2</v>
      </c>
      <c r="G132" s="136" t="s">
        <v>3</v>
      </c>
      <c r="H132" s="248" t="s">
        <v>90</v>
      </c>
      <c r="I132" s="56" t="s">
        <v>42</v>
      </c>
      <c r="J132" s="57" t="s">
        <v>43</v>
      </c>
      <c r="K132" s="57" t="s">
        <v>44</v>
      </c>
      <c r="L132" s="57" t="s">
        <v>45</v>
      </c>
      <c r="M132" s="57" t="s">
        <v>46</v>
      </c>
      <c r="N132" s="57" t="s">
        <v>47</v>
      </c>
      <c r="O132" s="57" t="s">
        <v>48</v>
      </c>
      <c r="P132" s="57" t="s">
        <v>89</v>
      </c>
      <c r="Q132" s="269" t="s">
        <v>93</v>
      </c>
      <c r="R132" s="269" t="s">
        <v>217</v>
      </c>
      <c r="S132" s="239" t="s">
        <v>229</v>
      </c>
    </row>
    <row r="133" spans="1:20" ht="14.5" x14ac:dyDescent="0.25">
      <c r="A133" s="179"/>
      <c r="B133" s="190" t="s">
        <v>64</v>
      </c>
      <c r="C133" s="90"/>
      <c r="D133" s="91"/>
      <c r="E133" s="168"/>
      <c r="F133" s="168"/>
      <c r="G133" s="171"/>
      <c r="H133" s="92"/>
      <c r="I133" s="168"/>
      <c r="J133" s="168"/>
      <c r="K133" s="168"/>
      <c r="L133" s="168"/>
      <c r="M133" s="168"/>
      <c r="N133" s="168"/>
      <c r="O133" s="171"/>
      <c r="P133" s="171"/>
      <c r="Q133" s="171"/>
      <c r="R133" s="171"/>
      <c r="S133" s="263"/>
    </row>
    <row r="134" spans="1:20" ht="13" x14ac:dyDescent="0.3">
      <c r="A134" s="243"/>
      <c r="B134" s="51" t="s">
        <v>13</v>
      </c>
      <c r="C134" s="5" t="s">
        <v>41</v>
      </c>
      <c r="D134" s="47">
        <v>0</v>
      </c>
      <c r="E134" s="47">
        <v>0</v>
      </c>
      <c r="F134" s="68">
        <v>952</v>
      </c>
      <c r="G134" s="68">
        <v>1062.808</v>
      </c>
      <c r="H134" s="69">
        <v>1135.364</v>
      </c>
      <c r="I134" s="68">
        <v>249.73</v>
      </c>
      <c r="J134" s="68">
        <v>276.38199999999995</v>
      </c>
      <c r="K134" s="68">
        <v>279.21699999999998</v>
      </c>
      <c r="L134" s="68">
        <v>257.47900000000004</v>
      </c>
      <c r="M134" s="68">
        <v>252.69499999999999</v>
      </c>
      <c r="N134" s="68">
        <v>251.32530024000002</v>
      </c>
      <c r="O134" s="68">
        <v>284.15236956000001</v>
      </c>
      <c r="P134" s="68">
        <v>347.19063044000001</v>
      </c>
      <c r="Q134" s="172">
        <v>313.86700000000002</v>
      </c>
      <c r="R134" s="172">
        <v>306.92099999999999</v>
      </c>
      <c r="S134" s="128">
        <v>486.916</v>
      </c>
    </row>
    <row r="135" spans="1:20" ht="13" x14ac:dyDescent="0.3">
      <c r="A135" s="243"/>
      <c r="B135" s="51" t="s">
        <v>14</v>
      </c>
      <c r="C135" s="5" t="s">
        <v>41</v>
      </c>
      <c r="D135" s="47">
        <v>0</v>
      </c>
      <c r="E135" s="47">
        <v>0</v>
      </c>
      <c r="F135" s="68">
        <v>1551.4259999999999</v>
      </c>
      <c r="G135" s="68">
        <v>1568.3530000000001</v>
      </c>
      <c r="H135" s="69">
        <v>1657.682</v>
      </c>
      <c r="I135" s="68">
        <v>379.08600000000001</v>
      </c>
      <c r="J135" s="68">
        <v>371.15700000000004</v>
      </c>
      <c r="K135" s="68">
        <v>380.82399999999996</v>
      </c>
      <c r="L135" s="68">
        <v>437.28599999999994</v>
      </c>
      <c r="M135" s="68">
        <v>380.96100000000001</v>
      </c>
      <c r="N135" s="68">
        <v>491.19399999999996</v>
      </c>
      <c r="O135" s="68">
        <v>368.81400000000008</v>
      </c>
      <c r="P135" s="68">
        <v>416.71300000000002</v>
      </c>
      <c r="Q135" s="172">
        <v>430.24400000000003</v>
      </c>
      <c r="R135" s="172">
        <v>439.98799913000084</v>
      </c>
      <c r="S135" s="128">
        <v>441.80599999999998</v>
      </c>
      <c r="T135" s="355"/>
    </row>
    <row r="136" spans="1:20" ht="13" x14ac:dyDescent="0.3">
      <c r="A136" s="243"/>
      <c r="B136" s="51" t="s">
        <v>16</v>
      </c>
      <c r="C136" s="5" t="s">
        <v>41</v>
      </c>
      <c r="D136" s="47">
        <v>0</v>
      </c>
      <c r="E136" s="47">
        <v>0</v>
      </c>
      <c r="F136" s="68">
        <v>367.22500000000002</v>
      </c>
      <c r="G136" s="172">
        <v>606.64</v>
      </c>
      <c r="H136" s="69">
        <v>2140.5659999999998</v>
      </c>
      <c r="I136" s="68">
        <v>122.322</v>
      </c>
      <c r="J136" s="172">
        <v>127.84399999999999</v>
      </c>
      <c r="K136" s="68">
        <v>133.09900000000002</v>
      </c>
      <c r="L136" s="68">
        <v>223.38499999999988</v>
      </c>
      <c r="M136" s="68">
        <v>254.953</v>
      </c>
      <c r="N136" s="68">
        <v>377.09000000000003</v>
      </c>
      <c r="O136" s="172">
        <v>671.4906304399999</v>
      </c>
      <c r="P136" s="68">
        <v>837.03236956000001</v>
      </c>
      <c r="Q136" s="172">
        <v>915.11800000000005</v>
      </c>
      <c r="R136" s="172">
        <v>1160.1309999999999</v>
      </c>
      <c r="S136" s="128">
        <v>2442.6610000000001</v>
      </c>
    </row>
    <row r="137" spans="1:20" ht="13" x14ac:dyDescent="0.3">
      <c r="A137" s="243"/>
      <c r="B137" s="51" t="s">
        <v>15</v>
      </c>
      <c r="C137" s="5" t="s">
        <v>41</v>
      </c>
      <c r="D137" s="47">
        <v>0</v>
      </c>
      <c r="E137" s="47">
        <v>0</v>
      </c>
      <c r="F137" s="68">
        <v>560.77700000000004</v>
      </c>
      <c r="G137" s="68">
        <v>606.63800000000003</v>
      </c>
      <c r="H137" s="69">
        <v>531.64300000000003</v>
      </c>
      <c r="I137" s="68">
        <v>143.505</v>
      </c>
      <c r="J137" s="68">
        <v>138.52100000000002</v>
      </c>
      <c r="K137" s="68">
        <v>154.23899999999998</v>
      </c>
      <c r="L137" s="68">
        <v>170.37300000000005</v>
      </c>
      <c r="M137" s="68">
        <v>143.08000000000001</v>
      </c>
      <c r="N137" s="68">
        <v>122.48400000000001</v>
      </c>
      <c r="O137" s="68">
        <v>131.916</v>
      </c>
      <c r="P137" s="68">
        <v>134.16300000000001</v>
      </c>
      <c r="Q137" s="172">
        <v>139.381</v>
      </c>
      <c r="R137" s="172">
        <v>126.65099999999998</v>
      </c>
      <c r="S137" s="128">
        <v>852.505</v>
      </c>
    </row>
    <row r="138" spans="1:20" ht="13" x14ac:dyDescent="0.3">
      <c r="A138" s="243"/>
      <c r="B138" s="51" t="s">
        <v>17</v>
      </c>
      <c r="C138" s="5" t="s">
        <v>41</v>
      </c>
      <c r="D138" s="47">
        <v>0</v>
      </c>
      <c r="E138" s="47">
        <v>0</v>
      </c>
      <c r="F138" s="68">
        <v>97.805999999999997</v>
      </c>
      <c r="G138" s="68">
        <v>359.71699999999998</v>
      </c>
      <c r="H138" s="69">
        <v>400.18200000000002</v>
      </c>
      <c r="I138" s="68">
        <v>43.79</v>
      </c>
      <c r="J138" s="68">
        <v>79.728000000000009</v>
      </c>
      <c r="K138" s="68">
        <v>60.964999999999989</v>
      </c>
      <c r="L138" s="68">
        <v>175.23400000000001</v>
      </c>
      <c r="M138" s="68">
        <v>102.425</v>
      </c>
      <c r="N138" s="68">
        <v>92.48299999999999</v>
      </c>
      <c r="O138" s="68">
        <v>89.996999999999986</v>
      </c>
      <c r="P138" s="68">
        <v>115.277</v>
      </c>
      <c r="Q138" s="172">
        <v>100.53</v>
      </c>
      <c r="R138" s="172">
        <v>116.78299999999999</v>
      </c>
      <c r="S138" s="128">
        <v>99.93</v>
      </c>
    </row>
    <row r="139" spans="1:20" ht="13" x14ac:dyDescent="0.3">
      <c r="A139" s="243"/>
      <c r="B139" s="51" t="s">
        <v>18</v>
      </c>
      <c r="C139" s="5" t="s">
        <v>41</v>
      </c>
      <c r="D139" s="47">
        <v>0</v>
      </c>
      <c r="E139" s="47">
        <v>0</v>
      </c>
      <c r="F139" s="68">
        <v>0</v>
      </c>
      <c r="G139" s="68">
        <v>0</v>
      </c>
      <c r="H139" s="69">
        <v>0.26400000000000001</v>
      </c>
      <c r="I139" s="68">
        <v>0</v>
      </c>
      <c r="J139" s="68">
        <v>0</v>
      </c>
      <c r="K139" s="68">
        <v>4.7E-2</v>
      </c>
      <c r="L139" s="68">
        <v>-4.7E-2</v>
      </c>
      <c r="M139" s="68">
        <v>0</v>
      </c>
      <c r="N139" s="68">
        <v>0</v>
      </c>
      <c r="O139" s="68">
        <v>0.17199999999999999</v>
      </c>
      <c r="P139" s="68">
        <v>9.2000000000000026E-2</v>
      </c>
      <c r="Q139" s="172">
        <v>2.99</v>
      </c>
      <c r="R139" s="172">
        <v>6.9786958600000002</v>
      </c>
      <c r="S139" s="128">
        <v>3.9319999999999999</v>
      </c>
    </row>
    <row r="140" spans="1:20" ht="13" x14ac:dyDescent="0.3">
      <c r="A140" s="243"/>
      <c r="B140" s="52" t="s">
        <v>19</v>
      </c>
      <c r="C140" s="6" t="s">
        <v>41</v>
      </c>
      <c r="D140" s="74">
        <v>0</v>
      </c>
      <c r="E140" s="43">
        <v>0</v>
      </c>
      <c r="F140" s="70">
        <v>-105.337</v>
      </c>
      <c r="G140" s="70">
        <v>-294.53300000000002</v>
      </c>
      <c r="H140" s="71">
        <v>-367.86500000000001</v>
      </c>
      <c r="I140" s="70">
        <v>-28.433</v>
      </c>
      <c r="J140" s="70">
        <v>-72.032000000000011</v>
      </c>
      <c r="K140" s="70">
        <v>-49.002999999999979</v>
      </c>
      <c r="L140" s="70">
        <v>-145.06500000000003</v>
      </c>
      <c r="M140" s="70">
        <v>-86.748999999999995</v>
      </c>
      <c r="N140" s="70">
        <v>-93.021000000000015</v>
      </c>
      <c r="O140" s="70">
        <v>-80.414999999999992</v>
      </c>
      <c r="P140" s="70">
        <v>-107.68</v>
      </c>
      <c r="Q140" s="185">
        <v>-85.227000000000004</v>
      </c>
      <c r="R140" s="185">
        <v>-97.454999999999984</v>
      </c>
      <c r="S140" s="129">
        <v>-92.254999999999995</v>
      </c>
    </row>
    <row r="141" spans="1:20" s="7" customFormat="1" ht="13" x14ac:dyDescent="0.3">
      <c r="A141" s="244"/>
      <c r="B141" s="249" t="s">
        <v>66</v>
      </c>
      <c r="C141" s="9" t="s">
        <v>41</v>
      </c>
      <c r="D141" s="76">
        <v>0</v>
      </c>
      <c r="E141" s="77">
        <v>0</v>
      </c>
      <c r="F141" s="154">
        <v>3423.8969999999999</v>
      </c>
      <c r="G141" s="154">
        <v>3909.723</v>
      </c>
      <c r="H141" s="155">
        <v>5497.8360000000002</v>
      </c>
      <c r="I141" s="154">
        <v>910</v>
      </c>
      <c r="J141" s="154">
        <v>921.6</v>
      </c>
      <c r="K141" s="154">
        <v>959.38800000000003</v>
      </c>
      <c r="L141" s="154">
        <v>1118.6449999999998</v>
      </c>
      <c r="M141" s="154">
        <v>1047.3649999999998</v>
      </c>
      <c r="N141" s="154">
        <v>1241.55530024</v>
      </c>
      <c r="O141" s="154">
        <v>1466.127</v>
      </c>
      <c r="P141" s="154">
        <v>1742.7880000000002</v>
      </c>
      <c r="Q141" s="154">
        <v>1816.9030000000002</v>
      </c>
      <c r="R141" s="154">
        <v>2059.9976949900006</v>
      </c>
      <c r="S141" s="155">
        <v>4235.4949999999999</v>
      </c>
    </row>
    <row r="142" spans="1:20" ht="14.5" x14ac:dyDescent="0.25">
      <c r="A142" s="179"/>
      <c r="B142" s="250" t="s">
        <v>98</v>
      </c>
      <c r="C142" s="93"/>
      <c r="D142" s="94"/>
      <c r="E142" s="95"/>
      <c r="F142" s="96"/>
      <c r="G142" s="96"/>
      <c r="H142" s="97"/>
      <c r="I142" s="98"/>
      <c r="J142" s="96"/>
      <c r="K142" s="96"/>
      <c r="L142" s="96"/>
      <c r="M142" s="96"/>
      <c r="N142" s="96"/>
      <c r="O142" s="96"/>
      <c r="P142" s="96"/>
      <c r="Q142" s="96"/>
      <c r="R142" s="96"/>
      <c r="S142" s="264"/>
    </row>
    <row r="143" spans="1:20" ht="13" x14ac:dyDescent="0.25">
      <c r="A143" s="179"/>
      <c r="B143" s="51" t="s">
        <v>13</v>
      </c>
      <c r="C143" s="5" t="s">
        <v>11</v>
      </c>
      <c r="D143" s="47">
        <v>0</v>
      </c>
      <c r="E143" s="47">
        <v>0</v>
      </c>
      <c r="F143" s="16">
        <v>27.804574728737457</v>
      </c>
      <c r="G143" s="16">
        <v>27.183716084234099</v>
      </c>
      <c r="H143" s="17">
        <v>20.651107090135103</v>
      </c>
      <c r="I143" s="20">
        <v>27.44285714285714</v>
      </c>
      <c r="J143" s="18">
        <v>29.989366319444439</v>
      </c>
      <c r="K143" s="18">
        <v>29.103657748481321</v>
      </c>
      <c r="L143" s="18">
        <v>23.017042940343014</v>
      </c>
      <c r="M143" s="18">
        <v>24.126737097382485</v>
      </c>
      <c r="N143" s="18">
        <v>20.242779374500465</v>
      </c>
      <c r="O143" s="18">
        <v>19.381156581933219</v>
      </c>
      <c r="P143" s="18">
        <v>19.921564208612864</v>
      </c>
      <c r="Q143" s="18">
        <v>17.274835255376868</v>
      </c>
      <c r="R143" s="18">
        <v>14.89909434104924</v>
      </c>
      <c r="S143" s="297">
        <v>11.496082512197511</v>
      </c>
    </row>
    <row r="144" spans="1:20" ht="13" x14ac:dyDescent="0.25">
      <c r="A144" s="179"/>
      <c r="B144" s="51" t="s">
        <v>14</v>
      </c>
      <c r="C144" s="5" t="s">
        <v>11</v>
      </c>
      <c r="D144" s="47">
        <v>0</v>
      </c>
      <c r="E144" s="47">
        <v>0</v>
      </c>
      <c r="F144" s="16">
        <v>45.311701841498156</v>
      </c>
      <c r="G144" s="16">
        <v>40.114171771248245</v>
      </c>
      <c r="H144" s="17">
        <v>30.151535986158919</v>
      </c>
      <c r="I144" s="20">
        <v>41.657802197802205</v>
      </c>
      <c r="J144" s="18">
        <v>40.273111979166671</v>
      </c>
      <c r="K144" s="18">
        <v>39.694471892498129</v>
      </c>
      <c r="L144" s="18">
        <v>39.090685606246844</v>
      </c>
      <c r="M144" s="18">
        <v>36.373279611214819</v>
      </c>
      <c r="N144" s="18">
        <v>39.562796752190522</v>
      </c>
      <c r="O144" s="18">
        <v>25.155665232275247</v>
      </c>
      <c r="P144" s="18">
        <v>23.910710883939984</v>
      </c>
      <c r="Q144" s="18">
        <v>23.68007538101924</v>
      </c>
      <c r="R144" s="18">
        <v>21.358664633463903</v>
      </c>
      <c r="S144" s="297">
        <v>10.43103580573227</v>
      </c>
    </row>
    <row r="145" spans="1:19" ht="13" x14ac:dyDescent="0.25">
      <c r="A145" s="179"/>
      <c r="B145" s="51" t="s">
        <v>16</v>
      </c>
      <c r="C145" s="5" t="s">
        <v>11</v>
      </c>
      <c r="D145" s="47">
        <v>0</v>
      </c>
      <c r="E145" s="47">
        <v>0</v>
      </c>
      <c r="F145" s="16">
        <v>10.72535184323594</v>
      </c>
      <c r="G145" s="16">
        <v>15.516188742783058</v>
      </c>
      <c r="H145" s="17">
        <v>38.934700853208419</v>
      </c>
      <c r="I145" s="20">
        <v>13.441978021978022</v>
      </c>
      <c r="J145" s="18">
        <v>13.871961805555555</v>
      </c>
      <c r="K145" s="18">
        <v>13.87332341034076</v>
      </c>
      <c r="L145" s="18">
        <v>19.969248510474717</v>
      </c>
      <c r="M145" s="18">
        <v>24.34232574126499</v>
      </c>
      <c r="N145" s="18">
        <v>30.372388561919578</v>
      </c>
      <c r="O145" s="18">
        <v>45.800304505680607</v>
      </c>
      <c r="P145" s="18">
        <v>48.028352820882397</v>
      </c>
      <c r="Q145" s="18">
        <v>50.366915570066205</v>
      </c>
      <c r="R145" s="18">
        <v>56.317101850234408</v>
      </c>
      <c r="S145" s="297">
        <v>57.671204900489791</v>
      </c>
    </row>
    <row r="146" spans="1:19" ht="13" x14ac:dyDescent="0.25">
      <c r="A146" s="179"/>
      <c r="B146" s="51" t="s">
        <v>15</v>
      </c>
      <c r="C146" s="5" t="s">
        <v>11</v>
      </c>
      <c r="D146" s="47">
        <v>0</v>
      </c>
      <c r="E146" s="47">
        <v>0</v>
      </c>
      <c r="F146" s="16">
        <v>16.378325633043286</v>
      </c>
      <c r="G146" s="16">
        <v>15.516137588263925</v>
      </c>
      <c r="H146" s="17">
        <v>9.6700410852560896</v>
      </c>
      <c r="I146" s="20">
        <v>15.76978021978022</v>
      </c>
      <c r="J146" s="18">
        <v>15.030490451388889</v>
      </c>
      <c r="K146" s="18">
        <v>16.076811467310407</v>
      </c>
      <c r="L146" s="18">
        <v>15.23030094444619</v>
      </c>
      <c r="M146" s="18">
        <v>13.660949143803741</v>
      </c>
      <c r="N146" s="18">
        <v>9.8653680570106808</v>
      </c>
      <c r="O146" s="18">
        <v>8.997583428993531</v>
      </c>
      <c r="P146" s="18">
        <v>7.69818245248418</v>
      </c>
      <c r="Q146" s="18">
        <v>7.6713506444757913</v>
      </c>
      <c r="R146" s="18">
        <v>6.1481136754677177</v>
      </c>
      <c r="S146" s="297">
        <v>20.127635612838642</v>
      </c>
    </row>
    <row r="147" spans="1:19" ht="13" x14ac:dyDescent="0.25">
      <c r="A147" s="179"/>
      <c r="B147" s="51" t="s">
        <v>17</v>
      </c>
      <c r="C147" s="5" t="s">
        <v>11</v>
      </c>
      <c r="D147" s="47">
        <v>0</v>
      </c>
      <c r="E147" s="47">
        <v>0</v>
      </c>
      <c r="F147" s="16">
        <v>2.8565695755450586</v>
      </c>
      <c r="G147" s="16">
        <v>9.2005750791040697</v>
      </c>
      <c r="H147" s="17">
        <v>7.2789002800374547</v>
      </c>
      <c r="I147" s="20">
        <v>4.8120879120879119</v>
      </c>
      <c r="J147" s="18">
        <v>8.6510416666666679</v>
      </c>
      <c r="K147" s="18">
        <v>6.3545718729023069</v>
      </c>
      <c r="L147" s="18">
        <v>15.664844521720479</v>
      </c>
      <c r="M147" s="18">
        <v>9.7793032992318842</v>
      </c>
      <c r="N147" s="18">
        <v>7.4489634076003286</v>
      </c>
      <c r="O147" s="18">
        <v>6.1384177496219623</v>
      </c>
      <c r="P147" s="18">
        <v>6.61451651032713</v>
      </c>
      <c r="Q147" s="18">
        <v>5.5330416648549745</v>
      </c>
      <c r="R147" s="18">
        <v>5.6690840132501634</v>
      </c>
      <c r="S147" s="297">
        <v>2.3593464282214951</v>
      </c>
    </row>
    <row r="148" spans="1:19" ht="13" x14ac:dyDescent="0.25">
      <c r="A148" s="179"/>
      <c r="B148" s="51" t="s">
        <v>18</v>
      </c>
      <c r="C148" s="5" t="s">
        <v>11</v>
      </c>
      <c r="D148" s="75">
        <v>0</v>
      </c>
      <c r="E148" s="47">
        <v>0</v>
      </c>
      <c r="F148" s="18">
        <v>0</v>
      </c>
      <c r="G148" s="16">
        <v>0</v>
      </c>
      <c r="H148" s="18">
        <v>4.8018893251817628E-3</v>
      </c>
      <c r="I148" s="20">
        <v>0</v>
      </c>
      <c r="J148" s="18">
        <v>0</v>
      </c>
      <c r="K148" s="18">
        <v>0</v>
      </c>
      <c r="L148" s="18">
        <v>0</v>
      </c>
      <c r="M148" s="18">
        <v>0</v>
      </c>
      <c r="N148" s="18">
        <v>0</v>
      </c>
      <c r="O148" s="18">
        <v>1.1731589418924826E-2</v>
      </c>
      <c r="P148" s="18">
        <v>5.2788979497219411E-3</v>
      </c>
      <c r="Q148" s="18">
        <v>0.16456574731837637</v>
      </c>
      <c r="R148" s="18">
        <v>0.33877202275383494</v>
      </c>
      <c r="S148" s="297">
        <v>9.2834485697657537E-2</v>
      </c>
    </row>
    <row r="149" spans="1:19" ht="13" x14ac:dyDescent="0.25">
      <c r="A149" s="179"/>
      <c r="B149" s="52" t="s">
        <v>19</v>
      </c>
      <c r="C149" s="14" t="s">
        <v>11</v>
      </c>
      <c r="D149" s="74">
        <v>0</v>
      </c>
      <c r="E149" s="43">
        <v>0</v>
      </c>
      <c r="F149" s="23">
        <v>-3.0765236220598924</v>
      </c>
      <c r="G149" s="23">
        <v>-7.5333469915899416</v>
      </c>
      <c r="H149" s="24">
        <v>-6.6910871841211712</v>
      </c>
      <c r="I149" s="25">
        <v>-3.1245054945054944</v>
      </c>
      <c r="J149" s="26">
        <v>-7.8159722222222232</v>
      </c>
      <c r="K149" s="26">
        <v>-5.1077353479509835</v>
      </c>
      <c r="L149" s="26">
        <v>-12.96792101158098</v>
      </c>
      <c r="M149" s="26">
        <v>-8.2825948928978939</v>
      </c>
      <c r="N149" s="26">
        <v>-7.4922961532215684</v>
      </c>
      <c r="O149" s="26">
        <v>-5.4848590879234873</v>
      </c>
      <c r="P149" s="26">
        <v>-6.1786057741962868</v>
      </c>
      <c r="Q149" s="26">
        <v>-4.6907842631114587</v>
      </c>
      <c r="R149" s="26">
        <v>-4.7308305362192664</v>
      </c>
      <c r="S149" s="296">
        <v>-2.1781397451773641</v>
      </c>
    </row>
    <row r="150" spans="1:19" ht="14.5" x14ac:dyDescent="0.25">
      <c r="B150" s="190" t="s">
        <v>221</v>
      </c>
      <c r="C150" s="90"/>
      <c r="D150" s="91"/>
      <c r="E150" s="135"/>
      <c r="F150" s="135"/>
      <c r="G150" s="171"/>
      <c r="H150" s="92"/>
      <c r="I150" s="135"/>
      <c r="J150" s="135"/>
      <c r="K150" s="135"/>
      <c r="L150" s="135"/>
      <c r="M150" s="135"/>
      <c r="N150" s="135"/>
      <c r="O150" s="171"/>
      <c r="P150" s="171"/>
      <c r="Q150" s="171"/>
      <c r="R150" s="171"/>
      <c r="S150" s="263"/>
    </row>
    <row r="151" spans="1:19" ht="13" x14ac:dyDescent="0.3">
      <c r="B151" s="223" t="s">
        <v>222</v>
      </c>
      <c r="C151" s="224" t="s">
        <v>41</v>
      </c>
      <c r="D151" s="47">
        <v>0</v>
      </c>
      <c r="E151" s="47">
        <v>0</v>
      </c>
      <c r="F151" s="172">
        <v>3423.8969999999999</v>
      </c>
      <c r="G151" s="172">
        <v>3909.6329999999998</v>
      </c>
      <c r="H151" s="128">
        <v>5363.9650000000001</v>
      </c>
      <c r="I151" s="172">
        <v>910</v>
      </c>
      <c r="J151" s="172">
        <v>921.6</v>
      </c>
      <c r="K151" s="172">
        <v>959.38800000000003</v>
      </c>
      <c r="L151" s="172">
        <v>1118.6449999999998</v>
      </c>
      <c r="M151" s="172">
        <v>1047.3649999999998</v>
      </c>
      <c r="N151" s="172">
        <v>1241.55530024</v>
      </c>
      <c r="O151" s="172">
        <v>1466.12769976</v>
      </c>
      <c r="P151" s="172">
        <v>1608.9170000000001</v>
      </c>
      <c r="Q151" s="172">
        <v>1739.2380000000001</v>
      </c>
      <c r="R151" s="172">
        <v>1992.499</v>
      </c>
      <c r="S151" s="128">
        <v>3139.433</v>
      </c>
    </row>
    <row r="152" spans="1:19" ht="13" x14ac:dyDescent="0.3">
      <c r="B152" s="223" t="s">
        <v>223</v>
      </c>
      <c r="C152" s="224" t="s">
        <v>41</v>
      </c>
      <c r="D152" s="47">
        <v>0</v>
      </c>
      <c r="E152" s="47">
        <v>0</v>
      </c>
      <c r="F152" s="172">
        <v>0</v>
      </c>
      <c r="G152" s="172">
        <v>0</v>
      </c>
      <c r="H152" s="128">
        <v>0</v>
      </c>
      <c r="I152" s="172">
        <v>0</v>
      </c>
      <c r="J152" s="172">
        <v>0</v>
      </c>
      <c r="K152" s="172">
        <v>0</v>
      </c>
      <c r="L152" s="172">
        <v>0</v>
      </c>
      <c r="M152" s="172">
        <v>0</v>
      </c>
      <c r="N152" s="172">
        <v>0</v>
      </c>
      <c r="O152" s="172">
        <v>0</v>
      </c>
      <c r="P152" s="172">
        <v>0</v>
      </c>
      <c r="Q152" s="172">
        <v>0</v>
      </c>
      <c r="R152" s="172">
        <v>0</v>
      </c>
      <c r="S152" s="128">
        <v>2.6349999999999998</v>
      </c>
    </row>
    <row r="153" spans="1:19" ht="13" x14ac:dyDescent="0.3">
      <c r="B153" s="223" t="s">
        <v>224</v>
      </c>
      <c r="C153" s="224" t="s">
        <v>41</v>
      </c>
      <c r="D153" s="47">
        <v>0</v>
      </c>
      <c r="E153" s="47">
        <v>0</v>
      </c>
      <c r="F153" s="172">
        <v>0</v>
      </c>
      <c r="G153" s="172">
        <v>0</v>
      </c>
      <c r="H153" s="128">
        <v>133.87100000000001</v>
      </c>
      <c r="I153" s="172">
        <v>0</v>
      </c>
      <c r="J153" s="172">
        <v>0</v>
      </c>
      <c r="K153" s="172">
        <v>0</v>
      </c>
      <c r="L153" s="172">
        <v>0</v>
      </c>
      <c r="M153" s="172">
        <v>0</v>
      </c>
      <c r="N153" s="172">
        <v>0</v>
      </c>
      <c r="O153" s="172">
        <v>0</v>
      </c>
      <c r="P153" s="172">
        <v>133.87100000000001</v>
      </c>
      <c r="Q153" s="172">
        <v>77.665000000000006</v>
      </c>
      <c r="R153" s="172">
        <v>63.335999999999999</v>
      </c>
      <c r="S153" s="128">
        <v>76.258999999999972</v>
      </c>
    </row>
    <row r="154" spans="1:19" ht="13" x14ac:dyDescent="0.3">
      <c r="B154" s="223" t="s">
        <v>225</v>
      </c>
      <c r="C154" s="224" t="s">
        <v>41</v>
      </c>
      <c r="D154" s="47">
        <v>0</v>
      </c>
      <c r="E154" s="47">
        <v>0</v>
      </c>
      <c r="F154" s="172">
        <v>0</v>
      </c>
      <c r="G154" s="172">
        <v>0</v>
      </c>
      <c r="H154" s="128">
        <v>0</v>
      </c>
      <c r="I154" s="172">
        <v>0</v>
      </c>
      <c r="J154" s="172">
        <v>0</v>
      </c>
      <c r="K154" s="172">
        <v>0</v>
      </c>
      <c r="L154" s="172">
        <v>0</v>
      </c>
      <c r="M154" s="172">
        <v>0</v>
      </c>
      <c r="N154" s="172">
        <v>0</v>
      </c>
      <c r="O154" s="172">
        <v>0</v>
      </c>
      <c r="P154" s="172">
        <v>0</v>
      </c>
      <c r="Q154" s="172">
        <v>0</v>
      </c>
      <c r="R154" s="172">
        <v>4.1189999999999998</v>
      </c>
      <c r="S154" s="128">
        <v>163.089</v>
      </c>
    </row>
    <row r="155" spans="1:19" ht="13" x14ac:dyDescent="0.3">
      <c r="B155" s="223" t="s">
        <v>226</v>
      </c>
      <c r="C155" s="224" t="s">
        <v>41</v>
      </c>
      <c r="D155" s="47">
        <v>0</v>
      </c>
      <c r="E155" s="47">
        <v>0</v>
      </c>
      <c r="F155" s="172">
        <v>0</v>
      </c>
      <c r="G155" s="172">
        <v>0</v>
      </c>
      <c r="H155" s="128">
        <v>0</v>
      </c>
      <c r="I155" s="172">
        <v>0</v>
      </c>
      <c r="J155" s="172">
        <v>0</v>
      </c>
      <c r="K155" s="172">
        <v>0</v>
      </c>
      <c r="L155" s="172">
        <v>0</v>
      </c>
      <c r="M155" s="172">
        <v>0</v>
      </c>
      <c r="N155" s="172">
        <v>0</v>
      </c>
      <c r="O155" s="172">
        <v>0</v>
      </c>
      <c r="P155" s="172">
        <v>0</v>
      </c>
      <c r="Q155" s="172">
        <v>0</v>
      </c>
      <c r="R155" s="172">
        <v>0</v>
      </c>
      <c r="S155" s="128">
        <v>671.53200000000004</v>
      </c>
    </row>
    <row r="156" spans="1:19" ht="13" x14ac:dyDescent="0.3">
      <c r="B156" s="223" t="s">
        <v>230</v>
      </c>
      <c r="C156" s="224" t="s">
        <v>41</v>
      </c>
      <c r="D156" s="47">
        <v>0</v>
      </c>
      <c r="E156" s="47">
        <v>0</v>
      </c>
      <c r="F156" s="172">
        <v>0</v>
      </c>
      <c r="G156" s="172">
        <v>0</v>
      </c>
      <c r="H156" s="128">
        <v>0</v>
      </c>
      <c r="I156" s="172">
        <v>0</v>
      </c>
      <c r="J156" s="172">
        <v>0</v>
      </c>
      <c r="K156" s="172">
        <v>0</v>
      </c>
      <c r="L156" s="172">
        <v>0</v>
      </c>
      <c r="M156" s="172">
        <v>0</v>
      </c>
      <c r="N156" s="172">
        <v>0</v>
      </c>
      <c r="O156" s="172">
        <v>0</v>
      </c>
      <c r="P156" s="172">
        <v>0</v>
      </c>
      <c r="Q156" s="172">
        <v>0</v>
      </c>
      <c r="R156" s="172">
        <v>0</v>
      </c>
      <c r="S156" s="321">
        <v>182.547</v>
      </c>
    </row>
    <row r="157" spans="1:19" ht="13" x14ac:dyDescent="0.3">
      <c r="B157" s="223" t="s">
        <v>28</v>
      </c>
      <c r="C157" s="224" t="s">
        <v>41</v>
      </c>
      <c r="D157" s="47">
        <v>0</v>
      </c>
      <c r="E157" s="47">
        <v>0</v>
      </c>
      <c r="F157" s="172">
        <v>0</v>
      </c>
      <c r="G157" s="172">
        <v>0</v>
      </c>
      <c r="H157" s="128">
        <v>0</v>
      </c>
      <c r="I157" s="172">
        <v>0</v>
      </c>
      <c r="J157" s="172">
        <v>0</v>
      </c>
      <c r="K157" s="172">
        <v>0</v>
      </c>
      <c r="L157" s="172">
        <v>0</v>
      </c>
      <c r="M157" s="172">
        <v>0</v>
      </c>
      <c r="N157" s="172">
        <v>0</v>
      </c>
      <c r="O157" s="172">
        <v>0</v>
      </c>
      <c r="P157" s="172">
        <v>0</v>
      </c>
      <c r="Q157" s="172">
        <v>0</v>
      </c>
      <c r="R157" s="172">
        <v>0</v>
      </c>
      <c r="S157" s="128">
        <v>0</v>
      </c>
    </row>
    <row r="158" spans="1:19" ht="13" x14ac:dyDescent="0.3">
      <c r="B158" s="226" t="s">
        <v>19</v>
      </c>
      <c r="C158" s="324" t="s">
        <v>41</v>
      </c>
      <c r="D158" s="74">
        <v>0</v>
      </c>
      <c r="E158" s="43">
        <v>0</v>
      </c>
      <c r="F158" s="185">
        <v>0</v>
      </c>
      <c r="G158" s="185">
        <v>0</v>
      </c>
      <c r="H158" s="129">
        <v>0</v>
      </c>
      <c r="I158" s="185">
        <v>0</v>
      </c>
      <c r="J158" s="185">
        <v>0</v>
      </c>
      <c r="K158" s="185">
        <v>0</v>
      </c>
      <c r="L158" s="185">
        <v>0</v>
      </c>
      <c r="M158" s="185">
        <v>0</v>
      </c>
      <c r="N158" s="185">
        <v>0</v>
      </c>
      <c r="O158" s="185">
        <v>0</v>
      </c>
      <c r="P158" s="185">
        <v>0</v>
      </c>
      <c r="Q158" s="185">
        <v>0</v>
      </c>
      <c r="R158" s="185">
        <v>0</v>
      </c>
      <c r="S158" s="129">
        <v>0</v>
      </c>
    </row>
    <row r="159" spans="1:19" ht="13" x14ac:dyDescent="0.3">
      <c r="B159" s="249" t="s">
        <v>66</v>
      </c>
      <c r="C159" s="9" t="s">
        <v>41</v>
      </c>
      <c r="D159" s="76">
        <v>0</v>
      </c>
      <c r="E159" s="77">
        <v>0</v>
      </c>
      <c r="F159" s="154">
        <v>3423.8969999999999</v>
      </c>
      <c r="G159" s="154">
        <v>3909.6329999999998</v>
      </c>
      <c r="H159" s="155">
        <v>5497.8360000000002</v>
      </c>
      <c r="I159" s="154">
        <v>910</v>
      </c>
      <c r="J159" s="154">
        <v>921.6</v>
      </c>
      <c r="K159" s="154">
        <v>959.38800000000003</v>
      </c>
      <c r="L159" s="154">
        <v>1118.6449999999998</v>
      </c>
      <c r="M159" s="154">
        <v>1047.3649999999998</v>
      </c>
      <c r="N159" s="154">
        <v>1241.55530024</v>
      </c>
      <c r="O159" s="154">
        <v>1466.12769976</v>
      </c>
      <c r="P159" s="154">
        <v>1742.7880000000002</v>
      </c>
      <c r="Q159" s="154">
        <v>1816.903</v>
      </c>
      <c r="R159" s="154">
        <v>2059.9540000000002</v>
      </c>
      <c r="S159" s="155">
        <v>4235.4949999999999</v>
      </c>
    </row>
    <row r="160" spans="1:19" ht="14.5" x14ac:dyDescent="0.25">
      <c r="A160" s="179"/>
      <c r="B160" s="190" t="s">
        <v>65</v>
      </c>
      <c r="C160" s="90"/>
      <c r="D160" s="99"/>
      <c r="E160" s="100"/>
      <c r="F160" s="101"/>
      <c r="G160" s="173"/>
      <c r="H160" s="181"/>
      <c r="I160" s="101"/>
      <c r="J160" s="101"/>
      <c r="K160" s="101"/>
      <c r="L160" s="101"/>
      <c r="M160" s="101"/>
      <c r="N160" s="101"/>
      <c r="O160" s="173"/>
      <c r="P160" s="173"/>
      <c r="Q160" s="173"/>
      <c r="R160" s="173"/>
      <c r="S160" s="265"/>
    </row>
    <row r="161" spans="1:20" ht="13" x14ac:dyDescent="0.3">
      <c r="A161" s="179"/>
      <c r="B161" s="51" t="s">
        <v>13</v>
      </c>
      <c r="C161" s="5" t="s">
        <v>41</v>
      </c>
      <c r="D161" s="47">
        <v>0</v>
      </c>
      <c r="E161" s="47">
        <v>0</v>
      </c>
      <c r="F161" s="174">
        <v>751.22500000000002</v>
      </c>
      <c r="G161" s="174">
        <v>623.95899999999995</v>
      </c>
      <c r="H161" s="83">
        <v>740.58100000000002</v>
      </c>
      <c r="I161" s="174">
        <v>151.83799999999999</v>
      </c>
      <c r="J161" s="174">
        <v>155.08000000000001</v>
      </c>
      <c r="K161" s="174">
        <v>158.62300000000002</v>
      </c>
      <c r="L161" s="174">
        <v>158.41799999999989</v>
      </c>
      <c r="M161" s="174">
        <v>153.78700000000001</v>
      </c>
      <c r="N161" s="174">
        <v>161.18699999999998</v>
      </c>
      <c r="O161" s="174">
        <v>186.67200000000005</v>
      </c>
      <c r="P161" s="236">
        <v>238.93499999999995</v>
      </c>
      <c r="Q161" s="236">
        <v>218.66900000000001</v>
      </c>
      <c r="R161" s="236">
        <v>206.73799999999997</v>
      </c>
      <c r="S161" s="298">
        <v>276.012</v>
      </c>
    </row>
    <row r="162" spans="1:20" ht="13" x14ac:dyDescent="0.3">
      <c r="A162" s="179"/>
      <c r="B162" s="51" t="s">
        <v>14</v>
      </c>
      <c r="C162" s="5" t="s">
        <v>41</v>
      </c>
      <c r="D162" s="47">
        <v>0</v>
      </c>
      <c r="E162" s="47">
        <v>0</v>
      </c>
      <c r="F162" s="174">
        <v>971.38900000000001</v>
      </c>
      <c r="G162" s="174">
        <v>903.55200000000002</v>
      </c>
      <c r="H162" s="83">
        <v>1208.057</v>
      </c>
      <c r="I162" s="174">
        <v>230.08099999999999</v>
      </c>
      <c r="J162" s="174">
        <v>210.82300000000001</v>
      </c>
      <c r="K162" s="174">
        <v>217.86900000000006</v>
      </c>
      <c r="L162" s="174">
        <v>244.779</v>
      </c>
      <c r="M162" s="174">
        <v>215.88200000000001</v>
      </c>
      <c r="N162" s="174">
        <v>364.59999999999997</v>
      </c>
      <c r="O162" s="174">
        <v>242.35900000000009</v>
      </c>
      <c r="P162" s="236">
        <v>385.21599999999989</v>
      </c>
      <c r="Q162" s="236">
        <v>269.625</v>
      </c>
      <c r="R162" s="236">
        <v>269.53800000000001</v>
      </c>
      <c r="S162" s="298">
        <v>336.64299999999997</v>
      </c>
    </row>
    <row r="163" spans="1:20" ht="13" x14ac:dyDescent="0.3">
      <c r="A163" s="179"/>
      <c r="B163" s="51" t="s">
        <v>16</v>
      </c>
      <c r="C163" s="5" t="s">
        <v>41</v>
      </c>
      <c r="D163" s="47">
        <v>0</v>
      </c>
      <c r="E163" s="47">
        <v>0</v>
      </c>
      <c r="F163" s="174">
        <v>172.89699999999999</v>
      </c>
      <c r="G163" s="174">
        <v>180.071</v>
      </c>
      <c r="H163" s="83">
        <v>625.21600000000001</v>
      </c>
      <c r="I163" s="174">
        <v>35.225999999999999</v>
      </c>
      <c r="J163" s="174">
        <v>15.829000000000001</v>
      </c>
      <c r="K163" s="174">
        <v>22.973000000000006</v>
      </c>
      <c r="L163" s="174">
        <v>106.04299999999999</v>
      </c>
      <c r="M163" s="174">
        <v>111.43300000000001</v>
      </c>
      <c r="N163" s="174">
        <v>143.48399999999998</v>
      </c>
      <c r="O163" s="174">
        <v>206.49100000000004</v>
      </c>
      <c r="P163" s="174">
        <v>163.80799999999999</v>
      </c>
      <c r="Q163" s="236">
        <v>207.23</v>
      </c>
      <c r="R163" s="236">
        <v>220.69200000000004</v>
      </c>
      <c r="S163" s="298">
        <v>375.87400000000002</v>
      </c>
    </row>
    <row r="164" spans="1:20" ht="13" x14ac:dyDescent="0.3">
      <c r="A164" s="179"/>
      <c r="B164" s="51" t="s">
        <v>15</v>
      </c>
      <c r="C164" s="5" t="s">
        <v>41</v>
      </c>
      <c r="D164" s="47">
        <v>0</v>
      </c>
      <c r="E164" s="47">
        <v>0</v>
      </c>
      <c r="F164" s="174">
        <v>137.44499999999999</v>
      </c>
      <c r="G164" s="174">
        <v>168.518</v>
      </c>
      <c r="H164" s="83">
        <v>66.58</v>
      </c>
      <c r="I164" s="174">
        <v>35.225999999999999</v>
      </c>
      <c r="J164" s="174">
        <v>46.872</v>
      </c>
      <c r="K164" s="174">
        <v>49.554999999999993</v>
      </c>
      <c r="L164" s="174">
        <v>36.865000000000002</v>
      </c>
      <c r="M164" s="174">
        <v>12.255000000000001</v>
      </c>
      <c r="N164" s="174">
        <v>14.436999999999999</v>
      </c>
      <c r="O164" s="174">
        <v>23.643000000000001</v>
      </c>
      <c r="P164" s="174">
        <v>16.244999999999997</v>
      </c>
      <c r="Q164" s="236">
        <v>18.23</v>
      </c>
      <c r="R164" s="236">
        <v>31.291999999999998</v>
      </c>
      <c r="S164" s="298">
        <v>102.17100000000001</v>
      </c>
    </row>
    <row r="165" spans="1:20" ht="13" x14ac:dyDescent="0.3">
      <c r="A165" s="179"/>
      <c r="B165" s="51" t="s">
        <v>17</v>
      </c>
      <c r="C165" s="5" t="s">
        <v>41</v>
      </c>
      <c r="D165" s="47">
        <v>0</v>
      </c>
      <c r="E165" s="47">
        <v>0</v>
      </c>
      <c r="F165" s="174">
        <v>66.875</v>
      </c>
      <c r="G165" s="174">
        <v>277.81099999999998</v>
      </c>
      <c r="H165" s="83">
        <v>332.49400000000003</v>
      </c>
      <c r="I165" s="174">
        <v>28.690999999999999</v>
      </c>
      <c r="J165" s="174">
        <v>60.590999999999994</v>
      </c>
      <c r="K165" s="174">
        <v>41.98299999999999</v>
      </c>
      <c r="L165" s="174">
        <v>146.54599999999999</v>
      </c>
      <c r="M165" s="174">
        <v>81.27</v>
      </c>
      <c r="N165" s="174">
        <v>76.138999999999996</v>
      </c>
      <c r="O165" s="174">
        <v>71.248000000000005</v>
      </c>
      <c r="P165" s="174">
        <v>103.83700000000005</v>
      </c>
      <c r="Q165" s="236">
        <v>82.12</v>
      </c>
      <c r="R165" s="236">
        <v>91.897999999999996</v>
      </c>
      <c r="S165" s="298">
        <v>78.942999999999998</v>
      </c>
    </row>
    <row r="166" spans="1:20" ht="13" x14ac:dyDescent="0.3">
      <c r="A166" s="179"/>
      <c r="B166" s="51" t="s">
        <v>18</v>
      </c>
      <c r="C166" s="5" t="s">
        <v>41</v>
      </c>
      <c r="D166" s="47">
        <v>0</v>
      </c>
      <c r="E166" s="47">
        <v>0</v>
      </c>
      <c r="F166" s="175">
        <v>-317.80399999999997</v>
      </c>
      <c r="G166" s="175">
        <v>-176.42500000000001</v>
      </c>
      <c r="H166" s="84">
        <v>-187.26400000000001</v>
      </c>
      <c r="I166" s="175">
        <v>-34.097000000000001</v>
      </c>
      <c r="J166" s="175">
        <v>-35.571000000000005</v>
      </c>
      <c r="K166" s="175">
        <v>-32.972999999999992</v>
      </c>
      <c r="L166" s="175">
        <v>-73.78400000000002</v>
      </c>
      <c r="M166" s="175">
        <v>-47.904000000000003</v>
      </c>
      <c r="N166" s="175">
        <v>-39.258999999999993</v>
      </c>
      <c r="O166" s="175">
        <v>-49.980000000000011</v>
      </c>
      <c r="P166" s="175">
        <v>-50.121000000000009</v>
      </c>
      <c r="Q166" s="275">
        <v>-14.464</v>
      </c>
      <c r="R166" s="275">
        <v>-10.981</v>
      </c>
      <c r="S166" s="299">
        <v>-12.002000000000001</v>
      </c>
    </row>
    <row r="167" spans="1:20" ht="13" x14ac:dyDescent="0.3">
      <c r="A167" s="179"/>
      <c r="B167" s="52" t="s">
        <v>19</v>
      </c>
      <c r="C167" s="6" t="s">
        <v>41</v>
      </c>
      <c r="D167" s="43">
        <v>0</v>
      </c>
      <c r="E167" s="43">
        <v>0</v>
      </c>
      <c r="F167" s="78">
        <v>-1.0289999999999999</v>
      </c>
      <c r="G167" s="78">
        <v>-78.495000000000005</v>
      </c>
      <c r="H167" s="79">
        <v>-153.23699999999999</v>
      </c>
      <c r="I167" s="78">
        <v>0.27500000000000002</v>
      </c>
      <c r="J167" s="78">
        <v>-38.073</v>
      </c>
      <c r="K167" s="78">
        <v>-15.232999999999999</v>
      </c>
      <c r="L167" s="78">
        <v>-25.464000000000006</v>
      </c>
      <c r="M167" s="78">
        <v>-40.429000000000002</v>
      </c>
      <c r="N167" s="78">
        <v>-49.742999999999995</v>
      </c>
      <c r="O167" s="78">
        <v>-29.414000000000001</v>
      </c>
      <c r="P167" s="78">
        <v>-33.650999999999996</v>
      </c>
      <c r="Q167" s="276">
        <v>-66.817999999999998</v>
      </c>
      <c r="R167" s="276">
        <v>-72.174999999999997</v>
      </c>
      <c r="S167" s="300">
        <v>-51.463000000000001</v>
      </c>
    </row>
    <row r="168" spans="1:20" s="7" customFormat="1" ht="13" x14ac:dyDescent="0.3">
      <c r="A168" s="238"/>
      <c r="B168" s="249" t="s">
        <v>67</v>
      </c>
      <c r="C168" s="9" t="s">
        <v>41</v>
      </c>
      <c r="D168" s="76">
        <v>0</v>
      </c>
      <c r="E168" s="77">
        <v>0</v>
      </c>
      <c r="F168" s="80">
        <v>1780.998</v>
      </c>
      <c r="G168" s="80">
        <v>1898.991</v>
      </c>
      <c r="H168" s="81">
        <v>2632.4269999999997</v>
      </c>
      <c r="I168" s="82">
        <v>447.23999999999995</v>
      </c>
      <c r="J168" s="80">
        <v>415.55100000000004</v>
      </c>
      <c r="K168" s="80">
        <v>442.79700000000008</v>
      </c>
      <c r="L168" s="80">
        <v>593.40299999999979</v>
      </c>
      <c r="M168" s="80">
        <v>486.29399999999998</v>
      </c>
      <c r="N168" s="80">
        <v>670.84500000000003</v>
      </c>
      <c r="O168" s="80">
        <v>651.01900000000023</v>
      </c>
      <c r="P168" s="80">
        <v>824.26900000000001</v>
      </c>
      <c r="Q168" s="80">
        <v>714.59199999999998</v>
      </c>
      <c r="R168" s="80">
        <v>737.00200000000007</v>
      </c>
      <c r="S168" s="301">
        <v>1106.1780000000001</v>
      </c>
    </row>
    <row r="169" spans="1:20" ht="14.5" x14ac:dyDescent="0.25">
      <c r="A169" s="179"/>
      <c r="B169" s="190" t="s">
        <v>69</v>
      </c>
      <c r="C169" s="90"/>
      <c r="D169" s="99"/>
      <c r="E169" s="100"/>
      <c r="F169" s="101"/>
      <c r="G169" s="173"/>
      <c r="H169" s="181"/>
      <c r="I169" s="101"/>
      <c r="J169" s="101"/>
      <c r="K169" s="101"/>
      <c r="L169" s="101"/>
      <c r="M169" s="101"/>
      <c r="N169" s="101"/>
      <c r="O169" s="173"/>
      <c r="P169" s="173"/>
      <c r="Q169" s="173"/>
      <c r="R169" s="173"/>
      <c r="S169" s="265"/>
    </row>
    <row r="170" spans="1:20" ht="13" x14ac:dyDescent="0.3">
      <c r="A170" s="243"/>
      <c r="B170" s="51" t="s">
        <v>13</v>
      </c>
      <c r="C170" s="5" t="s">
        <v>41</v>
      </c>
      <c r="D170" s="47">
        <v>0</v>
      </c>
      <c r="E170" s="47">
        <v>0</v>
      </c>
      <c r="F170" s="176">
        <v>741.90899999999999</v>
      </c>
      <c r="G170" s="176">
        <v>586.64300000000003</v>
      </c>
      <c r="H170" s="165">
        <v>638.55200000000002</v>
      </c>
      <c r="I170" s="183">
        <v>148.803</v>
      </c>
      <c r="J170" s="183">
        <v>158.90899999999999</v>
      </c>
      <c r="K170" s="183">
        <v>154.31600000000003</v>
      </c>
      <c r="L170" s="183">
        <v>124.61500000000001</v>
      </c>
      <c r="M170" s="183">
        <v>129.85300000000001</v>
      </c>
      <c r="N170" s="183">
        <v>139.70400000000001</v>
      </c>
      <c r="O170" s="183">
        <v>165.28576886000008</v>
      </c>
      <c r="P170" s="183">
        <v>203.70923113999993</v>
      </c>
      <c r="Q170" s="237">
        <v>173.06200000000001</v>
      </c>
      <c r="R170" s="237">
        <v>165.68200000000002</v>
      </c>
      <c r="S170" s="165">
        <v>269.63600000000002</v>
      </c>
    </row>
    <row r="171" spans="1:20" ht="13" x14ac:dyDescent="0.3">
      <c r="A171" s="243"/>
      <c r="B171" s="51" t="s">
        <v>14</v>
      </c>
      <c r="C171" s="5" t="s">
        <v>41</v>
      </c>
      <c r="D171" s="47">
        <v>0</v>
      </c>
      <c r="E171" s="47">
        <v>0</v>
      </c>
      <c r="F171" s="176">
        <v>1009.675</v>
      </c>
      <c r="G171" s="176">
        <v>1081.6179999999999</v>
      </c>
      <c r="H171" s="165">
        <v>1086.5329999999999</v>
      </c>
      <c r="I171" s="183">
        <v>260.483</v>
      </c>
      <c r="J171" s="183">
        <v>250.97899999999998</v>
      </c>
      <c r="K171" s="183">
        <v>289.30300000000005</v>
      </c>
      <c r="L171" s="183">
        <v>280.85299999999978</v>
      </c>
      <c r="M171" s="183">
        <v>263.32499999999999</v>
      </c>
      <c r="N171" s="183">
        <v>337.49799999999999</v>
      </c>
      <c r="O171" s="183">
        <v>269.20699999999999</v>
      </c>
      <c r="P171" s="237">
        <v>216.50299999999993</v>
      </c>
      <c r="Q171" s="237">
        <v>294.40100000000001</v>
      </c>
      <c r="R171" s="237">
        <v>296.85200000000003</v>
      </c>
      <c r="S171" s="165">
        <v>277.59800000000001</v>
      </c>
      <c r="T171" s="355"/>
    </row>
    <row r="172" spans="1:20" ht="13" x14ac:dyDescent="0.3">
      <c r="A172" s="243"/>
      <c r="B172" s="51" t="s">
        <v>16</v>
      </c>
      <c r="C172" s="5" t="s">
        <v>41</v>
      </c>
      <c r="D172" s="47">
        <v>0</v>
      </c>
      <c r="E172" s="47">
        <v>0</v>
      </c>
      <c r="F172" s="176">
        <v>168.55500000000001</v>
      </c>
      <c r="G172" s="176">
        <v>120.836</v>
      </c>
      <c r="H172" s="165">
        <v>647.79899999999998</v>
      </c>
      <c r="I172" s="183">
        <v>24.808</v>
      </c>
      <c r="J172" s="183">
        <v>9.5760000000000005</v>
      </c>
      <c r="K172" s="183">
        <v>-6.9460000000000015</v>
      </c>
      <c r="L172" s="183">
        <v>93.397999999999996</v>
      </c>
      <c r="M172" s="183">
        <v>107.696</v>
      </c>
      <c r="N172" s="183">
        <v>132.596</v>
      </c>
      <c r="O172" s="183">
        <v>220.71193155999998</v>
      </c>
      <c r="P172" s="183">
        <v>186.79506844000002</v>
      </c>
      <c r="Q172" s="237">
        <v>289.51400000000001</v>
      </c>
      <c r="R172" s="237">
        <v>280.85699999999997</v>
      </c>
      <c r="S172" s="165">
        <v>318.22800000000001</v>
      </c>
    </row>
    <row r="173" spans="1:20" ht="13" x14ac:dyDescent="0.3">
      <c r="A173" s="243"/>
      <c r="B173" s="51" t="s">
        <v>15</v>
      </c>
      <c r="C173" s="5" t="s">
        <v>41</v>
      </c>
      <c r="D173" s="47">
        <v>0</v>
      </c>
      <c r="E173" s="47">
        <v>0</v>
      </c>
      <c r="F173" s="176">
        <v>154.60599999999999</v>
      </c>
      <c r="G173" s="176">
        <v>188.38200000000001</v>
      </c>
      <c r="H173" s="165">
        <v>187.67</v>
      </c>
      <c r="I173" s="183">
        <v>38.859000000000002</v>
      </c>
      <c r="J173" s="183">
        <v>52.612999999999992</v>
      </c>
      <c r="K173" s="183">
        <v>52.410000000000011</v>
      </c>
      <c r="L173" s="183">
        <v>44.5</v>
      </c>
      <c r="M173" s="183">
        <v>99.676000000000002</v>
      </c>
      <c r="N173" s="183">
        <v>30.380999999999986</v>
      </c>
      <c r="O173" s="183">
        <v>37.938000000000017</v>
      </c>
      <c r="P173" s="183">
        <v>19.674999999999983</v>
      </c>
      <c r="Q173" s="237">
        <v>31.667999999999999</v>
      </c>
      <c r="R173" s="237">
        <v>21.185000000000002</v>
      </c>
      <c r="S173" s="165">
        <v>66.268000000000001</v>
      </c>
    </row>
    <row r="174" spans="1:20" ht="13" x14ac:dyDescent="0.3">
      <c r="A174" s="243"/>
      <c r="B174" s="51" t="s">
        <v>17</v>
      </c>
      <c r="C174" s="5" t="s">
        <v>41</v>
      </c>
      <c r="D174" s="47">
        <v>0</v>
      </c>
      <c r="E174" s="47">
        <v>0</v>
      </c>
      <c r="F174" s="176">
        <v>17.263999999999999</v>
      </c>
      <c r="G174" s="176">
        <v>171.67400000000001</v>
      </c>
      <c r="H174" s="165">
        <v>217.81200000000001</v>
      </c>
      <c r="I174" s="183">
        <v>10.72</v>
      </c>
      <c r="J174" s="183">
        <v>44.536999999999999</v>
      </c>
      <c r="K174" s="183">
        <v>22.213000000000001</v>
      </c>
      <c r="L174" s="183">
        <v>94.204000000000008</v>
      </c>
      <c r="M174" s="183">
        <v>57.597000000000001</v>
      </c>
      <c r="N174" s="183">
        <v>49.603999999999992</v>
      </c>
      <c r="O174" s="183">
        <v>52.914000000000016</v>
      </c>
      <c r="P174" s="183">
        <v>57.697000000000003</v>
      </c>
      <c r="Q174" s="237">
        <v>58.518000000000001</v>
      </c>
      <c r="R174" s="237">
        <v>67.346999999999994</v>
      </c>
      <c r="S174" s="165">
        <v>46.673999999999999</v>
      </c>
    </row>
    <row r="175" spans="1:20" ht="13" x14ac:dyDescent="0.3">
      <c r="A175" s="243"/>
      <c r="B175" s="51" t="s">
        <v>18</v>
      </c>
      <c r="C175" s="5" t="s">
        <v>41</v>
      </c>
      <c r="D175" s="47">
        <v>0</v>
      </c>
      <c r="E175" s="47">
        <v>0</v>
      </c>
      <c r="F175" s="177">
        <v>-543.38699999999994</v>
      </c>
      <c r="G175" s="177">
        <v>-469.142</v>
      </c>
      <c r="H175" s="165">
        <v>-521.09100000000001</v>
      </c>
      <c r="I175" s="183">
        <v>-90.299000000000007</v>
      </c>
      <c r="J175" s="183">
        <v>-102.149</v>
      </c>
      <c r="K175" s="183">
        <v>-104.67799999999997</v>
      </c>
      <c r="L175" s="183">
        <v>-172.01600000000002</v>
      </c>
      <c r="M175" s="183">
        <v>-112.85</v>
      </c>
      <c r="N175" s="183">
        <v>-137.464</v>
      </c>
      <c r="O175" s="183">
        <v>-132.07000000000002</v>
      </c>
      <c r="P175" s="183">
        <v>-138.70699999999999</v>
      </c>
      <c r="Q175" s="237">
        <v>-127.212</v>
      </c>
      <c r="R175" s="237">
        <v>-124.64399999999999</v>
      </c>
      <c r="S175" s="165">
        <v>-196.84399999999999</v>
      </c>
    </row>
    <row r="176" spans="1:20" ht="13" x14ac:dyDescent="0.3">
      <c r="A176" s="243"/>
      <c r="B176" s="52" t="s">
        <v>19</v>
      </c>
      <c r="C176" s="6" t="s">
        <v>41</v>
      </c>
      <c r="D176" s="43">
        <v>0</v>
      </c>
      <c r="E176" s="43">
        <v>0</v>
      </c>
      <c r="F176" s="86">
        <v>-2.077</v>
      </c>
      <c r="G176" s="86">
        <v>-79.239000000000004</v>
      </c>
      <c r="H176" s="156">
        <v>-82.183999999999997</v>
      </c>
      <c r="I176" s="157">
        <v>-0.52400000000000002</v>
      </c>
      <c r="J176" s="157">
        <v>-37.744</v>
      </c>
      <c r="K176" s="157">
        <v>-15.481999999999999</v>
      </c>
      <c r="L176" s="157">
        <v>-25.489000000000004</v>
      </c>
      <c r="M176" s="157">
        <v>-20.805</v>
      </c>
      <c r="N176" s="157">
        <v>-20.436</v>
      </c>
      <c r="O176" s="157">
        <v>-20.352000000000004</v>
      </c>
      <c r="P176" s="157">
        <v>-20.590999999999994</v>
      </c>
      <c r="Q176" s="276">
        <v>-21.077999999999999</v>
      </c>
      <c r="R176" s="276">
        <v>-21.086000000000002</v>
      </c>
      <c r="S176" s="300">
        <v>-22.574000000000002</v>
      </c>
    </row>
    <row r="177" spans="1:19" ht="13" x14ac:dyDescent="0.25">
      <c r="A177" s="244"/>
      <c r="B177" s="249" t="s">
        <v>68</v>
      </c>
      <c r="C177" s="9" t="s">
        <v>41</v>
      </c>
      <c r="D177" s="74">
        <v>0</v>
      </c>
      <c r="E177" s="43">
        <v>0</v>
      </c>
      <c r="F177" s="85">
        <v>1546.5450000000001</v>
      </c>
      <c r="G177" s="85">
        <v>1600.7720000000002</v>
      </c>
      <c r="H177" s="81">
        <v>2175.0909999999999</v>
      </c>
      <c r="I177" s="82">
        <v>392.85</v>
      </c>
      <c r="J177" s="80">
        <v>376.721</v>
      </c>
      <c r="K177" s="80">
        <v>391.13600000000019</v>
      </c>
      <c r="L177" s="80">
        <v>440.06499999999971</v>
      </c>
      <c r="M177" s="80">
        <v>524.44200000000012</v>
      </c>
      <c r="N177" s="80">
        <v>531.88299999999992</v>
      </c>
      <c r="O177" s="80">
        <v>593.63470042000006</v>
      </c>
      <c r="P177" s="80">
        <v>525.08129957999984</v>
      </c>
      <c r="Q177" s="80">
        <v>698.87300000000016</v>
      </c>
      <c r="R177" s="80">
        <v>686.19299999999998</v>
      </c>
      <c r="S177" s="301">
        <v>758.98599999999999</v>
      </c>
    </row>
    <row r="178" spans="1:19" ht="14.5" x14ac:dyDescent="0.25">
      <c r="A178" s="179"/>
      <c r="B178" s="190" t="s">
        <v>80</v>
      </c>
      <c r="C178" s="90"/>
      <c r="D178" s="94"/>
      <c r="E178" s="95"/>
      <c r="F178" s="116"/>
      <c r="G178" s="116"/>
      <c r="H178" s="117"/>
      <c r="I178" s="118"/>
      <c r="J178" s="116"/>
      <c r="K178" s="116"/>
      <c r="L178" s="116"/>
      <c r="M178" s="116"/>
      <c r="N178" s="116"/>
      <c r="O178" s="116"/>
      <c r="P178" s="116"/>
      <c r="Q178" s="116"/>
      <c r="R178" s="116"/>
      <c r="S178" s="266"/>
    </row>
    <row r="179" spans="1:19" ht="13" x14ac:dyDescent="0.25">
      <c r="A179" s="179"/>
      <c r="B179" s="51" t="s">
        <v>13</v>
      </c>
      <c r="C179" s="5" t="s">
        <v>11</v>
      </c>
      <c r="D179" s="47">
        <v>0</v>
      </c>
      <c r="E179" s="47">
        <v>0</v>
      </c>
      <c r="F179" s="108">
        <v>77.931617647058829</v>
      </c>
      <c r="G179" s="108">
        <v>55.197458054512204</v>
      </c>
      <c r="H179" s="109">
        <v>56.242051007430213</v>
      </c>
      <c r="I179" s="110">
        <v>59.585552396588312</v>
      </c>
      <c r="J179" s="15">
        <v>57.496146637624747</v>
      </c>
      <c r="K179" s="15">
        <v>55.26740850306394</v>
      </c>
      <c r="L179" s="15">
        <v>48.398121788573043</v>
      </c>
      <c r="M179" s="15">
        <v>51.387245493579229</v>
      </c>
      <c r="N179" s="15">
        <v>55.586922552799656</v>
      </c>
      <c r="O179" s="15">
        <v>58.168006522676293</v>
      </c>
      <c r="P179" s="15">
        <v>58.673596946391129</v>
      </c>
      <c r="Q179" s="15">
        <v>55.138641526506447</v>
      </c>
      <c r="R179" s="15">
        <v>53.981969301546663</v>
      </c>
      <c r="S179" s="295">
        <v>55.376286669569296</v>
      </c>
    </row>
    <row r="180" spans="1:19" ht="13" x14ac:dyDescent="0.25">
      <c r="A180" s="179"/>
      <c r="B180" s="51" t="s">
        <v>14</v>
      </c>
      <c r="C180" s="5" t="s">
        <v>11</v>
      </c>
      <c r="D180" s="47">
        <v>0</v>
      </c>
      <c r="E180" s="47">
        <v>0</v>
      </c>
      <c r="F180" s="108">
        <v>65.080448567962634</v>
      </c>
      <c r="G180" s="108">
        <v>68.965213826224058</v>
      </c>
      <c r="H180" s="109">
        <v>65.545321720329952</v>
      </c>
      <c r="I180" s="110">
        <v>68.713431780651362</v>
      </c>
      <c r="J180" s="15">
        <v>67.620710373238268</v>
      </c>
      <c r="K180" s="15">
        <v>75.967638594206264</v>
      </c>
      <c r="L180" s="15">
        <v>64.226387307162781</v>
      </c>
      <c r="M180" s="15">
        <v>69.121248631749694</v>
      </c>
      <c r="N180" s="15">
        <v>68.709715509554272</v>
      </c>
      <c r="O180" s="15">
        <v>72.992619586024375</v>
      </c>
      <c r="P180" s="15">
        <v>51.954942610381707</v>
      </c>
      <c r="Q180" s="15">
        <v>68.426520764961268</v>
      </c>
      <c r="R180" s="15">
        <v>67.468203811688682</v>
      </c>
      <c r="S180" s="295">
        <v>62.832555465521068</v>
      </c>
    </row>
    <row r="181" spans="1:19" ht="13" x14ac:dyDescent="0.25">
      <c r="A181" s="179"/>
      <c r="B181" s="51" t="s">
        <v>16</v>
      </c>
      <c r="C181" s="5" t="s">
        <v>11</v>
      </c>
      <c r="D181" s="47">
        <v>0</v>
      </c>
      <c r="E181" s="47">
        <v>0</v>
      </c>
      <c r="F181" s="108">
        <v>45.899652801416025</v>
      </c>
      <c r="G181" s="108">
        <v>19.918897533957537</v>
      </c>
      <c r="H181" s="109">
        <v>30.262977175195722</v>
      </c>
      <c r="I181" s="110">
        <v>20.280897957848957</v>
      </c>
      <c r="J181" s="15">
        <v>7.4903788992835025</v>
      </c>
      <c r="K181" s="15">
        <v>-5.2186718157161218</v>
      </c>
      <c r="L181" s="15">
        <v>41.810327461557421</v>
      </c>
      <c r="M181" s="15">
        <v>42.24151118049209</v>
      </c>
      <c r="N181" s="15">
        <v>35.162958444933565</v>
      </c>
      <c r="O181" s="15">
        <v>32.868951784982706</v>
      </c>
      <c r="P181" s="15">
        <v>22.316349430810181</v>
      </c>
      <c r="Q181" s="15">
        <v>31.636794380615395</v>
      </c>
      <c r="R181" s="15">
        <v>24.209076388787128</v>
      </c>
      <c r="S181" s="295">
        <v>13.027923236175628</v>
      </c>
    </row>
    <row r="182" spans="1:19" ht="13" x14ac:dyDescent="0.25">
      <c r="A182" s="179"/>
      <c r="B182" s="51" t="s">
        <v>15</v>
      </c>
      <c r="C182" s="5" t="s">
        <v>11</v>
      </c>
      <c r="D182" s="47">
        <v>0</v>
      </c>
      <c r="E182" s="47">
        <v>0</v>
      </c>
      <c r="F182" s="108">
        <v>27.569960964875516</v>
      </c>
      <c r="G182" s="108">
        <v>31.053445382584009</v>
      </c>
      <c r="H182" s="109">
        <v>35.300003950019089</v>
      </c>
      <c r="I182" s="110">
        <v>27.078499007003241</v>
      </c>
      <c r="J182" s="15">
        <v>37.981966633218057</v>
      </c>
      <c r="K182" s="15">
        <v>33.979732752416716</v>
      </c>
      <c r="L182" s="15">
        <v>26.119162073802766</v>
      </c>
      <c r="M182" s="15">
        <v>69.664523343584008</v>
      </c>
      <c r="N182" s="15">
        <v>24.804056039972554</v>
      </c>
      <c r="O182" s="15">
        <v>28.759210406622408</v>
      </c>
      <c r="P182" s="15">
        <v>14.664997055820145</v>
      </c>
      <c r="Q182" s="15">
        <v>22.720456877192731</v>
      </c>
      <c r="R182" s="15">
        <v>16.727068874308141</v>
      </c>
      <c r="S182" s="295">
        <v>7.7733268426578146</v>
      </c>
    </row>
    <row r="183" spans="1:19" ht="13" x14ac:dyDescent="0.25">
      <c r="A183" s="179"/>
      <c r="B183" s="51" t="s">
        <v>17</v>
      </c>
      <c r="C183" s="5" t="s">
        <v>11</v>
      </c>
      <c r="D183" s="47">
        <v>0</v>
      </c>
      <c r="E183" s="47">
        <v>0</v>
      </c>
      <c r="F183" s="108">
        <v>17.651268838312578</v>
      </c>
      <c r="G183" s="108">
        <v>47.72473916995861</v>
      </c>
      <c r="H183" s="109">
        <v>54.428235153005389</v>
      </c>
      <c r="I183" s="110">
        <v>24.480474994290937</v>
      </c>
      <c r="J183" s="15">
        <v>55.861178005217738</v>
      </c>
      <c r="K183" s="15">
        <v>36.435659804806043</v>
      </c>
      <c r="L183" s="15">
        <v>53.75897371514661</v>
      </c>
      <c r="M183" s="15">
        <v>56.233341469367836</v>
      </c>
      <c r="N183" s="15">
        <v>53.635803336829468</v>
      </c>
      <c r="O183" s="15">
        <v>58.795293176439245</v>
      </c>
      <c r="P183" s="15">
        <v>50.050747330343434</v>
      </c>
      <c r="Q183" s="15">
        <v>58.209489704565797</v>
      </c>
      <c r="R183" s="15">
        <v>57.668496270861347</v>
      </c>
      <c r="S183" s="295">
        <v>46.706694686280393</v>
      </c>
    </row>
    <row r="184" spans="1:19" ht="13" x14ac:dyDescent="0.25">
      <c r="A184" s="179"/>
      <c r="B184" s="51" t="s">
        <v>18</v>
      </c>
      <c r="C184" s="5" t="s">
        <v>11</v>
      </c>
      <c r="D184" s="47">
        <v>0</v>
      </c>
      <c r="E184" s="47">
        <v>0</v>
      </c>
      <c r="F184" s="111" t="s">
        <v>76</v>
      </c>
      <c r="G184" s="108" t="s">
        <v>76</v>
      </c>
      <c r="H184" s="109" t="s">
        <v>76</v>
      </c>
      <c r="I184" s="110" t="s">
        <v>76</v>
      </c>
      <c r="J184" s="15" t="s">
        <v>76</v>
      </c>
      <c r="K184" s="15" t="s">
        <v>76</v>
      </c>
      <c r="L184" s="15" t="s">
        <v>76</v>
      </c>
      <c r="M184" s="15" t="s">
        <v>76</v>
      </c>
      <c r="N184" s="15" t="s">
        <v>76</v>
      </c>
      <c r="O184" s="15" t="s">
        <v>76</v>
      </c>
      <c r="P184" s="15" t="s">
        <v>76</v>
      </c>
      <c r="Q184" s="15" t="s">
        <v>76</v>
      </c>
      <c r="R184" s="15" t="s">
        <v>76</v>
      </c>
      <c r="S184" s="295" t="s">
        <v>76</v>
      </c>
    </row>
    <row r="185" spans="1:19" ht="13" x14ac:dyDescent="0.25">
      <c r="A185" s="179"/>
      <c r="B185" s="52" t="s">
        <v>19</v>
      </c>
      <c r="C185" s="14" t="s">
        <v>11</v>
      </c>
      <c r="D185" s="74">
        <v>0</v>
      </c>
      <c r="E185" s="43">
        <v>0</v>
      </c>
      <c r="F185" s="108" t="s">
        <v>76</v>
      </c>
      <c r="G185" s="108" t="s">
        <v>76</v>
      </c>
      <c r="H185" s="109" t="s">
        <v>76</v>
      </c>
      <c r="I185" s="110" t="s">
        <v>76</v>
      </c>
      <c r="J185" s="15" t="s">
        <v>76</v>
      </c>
      <c r="K185" s="15" t="s">
        <v>76</v>
      </c>
      <c r="L185" s="15" t="s">
        <v>76</v>
      </c>
      <c r="M185" s="15" t="s">
        <v>76</v>
      </c>
      <c r="N185" s="15" t="s">
        <v>76</v>
      </c>
      <c r="O185" s="15" t="s">
        <v>76</v>
      </c>
      <c r="P185" s="15" t="s">
        <v>76</v>
      </c>
      <c r="Q185" s="15" t="s">
        <v>76</v>
      </c>
      <c r="R185" s="15" t="s">
        <v>76</v>
      </c>
      <c r="S185" s="295" t="s">
        <v>76</v>
      </c>
    </row>
    <row r="186" spans="1:19" ht="13" x14ac:dyDescent="0.25">
      <c r="A186" s="179"/>
      <c r="B186" s="249" t="s">
        <v>75</v>
      </c>
      <c r="C186" s="9"/>
      <c r="D186" s="105"/>
      <c r="E186" s="134"/>
      <c r="F186" s="133">
        <v>45.169144983041257</v>
      </c>
      <c r="G186" s="133">
        <v>40.943360949100494</v>
      </c>
      <c r="H186" s="106">
        <v>39.562675205298952</v>
      </c>
      <c r="I186" s="107">
        <v>43.170329670329672</v>
      </c>
      <c r="J186" s="132">
        <v>40.87684461805555</v>
      </c>
      <c r="K186" s="132">
        <v>40.769323777241347</v>
      </c>
      <c r="L186" s="132">
        <v>39.339111156801295</v>
      </c>
      <c r="M186" s="132">
        <v>50.072515312235964</v>
      </c>
      <c r="N186" s="132">
        <v>42.840057136172973</v>
      </c>
      <c r="O186" s="132">
        <v>40.489991686941181</v>
      </c>
      <c r="P186" s="132">
        <v>30.12881082380644</v>
      </c>
      <c r="Q186" s="132">
        <v>38.465069406567117</v>
      </c>
      <c r="R186" s="132">
        <v>33.310377078035067</v>
      </c>
      <c r="S186" s="303">
        <v>17.919652838688275</v>
      </c>
    </row>
    <row r="187" spans="1:19" ht="14.5" x14ac:dyDescent="0.25">
      <c r="A187" s="179"/>
      <c r="B187" s="190" t="s">
        <v>204</v>
      </c>
      <c r="C187" s="90"/>
      <c r="D187" s="99"/>
      <c r="E187" s="100"/>
      <c r="F187" s="101"/>
      <c r="G187" s="101"/>
      <c r="H187" s="102"/>
      <c r="I187" s="103"/>
      <c r="J187" s="101"/>
      <c r="K187" s="101"/>
      <c r="L187" s="101"/>
      <c r="M187" s="101"/>
      <c r="N187" s="101"/>
      <c r="O187" s="101"/>
      <c r="P187" s="101"/>
      <c r="Q187" s="101"/>
      <c r="R187" s="101"/>
      <c r="S187" s="267"/>
    </row>
    <row r="188" spans="1:19" ht="13" x14ac:dyDescent="0.25">
      <c r="A188" s="179"/>
      <c r="B188" s="51" t="s">
        <v>13</v>
      </c>
      <c r="C188" s="5" t="s">
        <v>11</v>
      </c>
      <c r="D188" s="47">
        <v>0</v>
      </c>
      <c r="E188" s="47">
        <v>0</v>
      </c>
      <c r="F188" s="18">
        <v>47.972027972027966</v>
      </c>
      <c r="G188" s="18">
        <v>36.647505078799476</v>
      </c>
      <c r="H188" s="19">
        <v>29.3574843535282</v>
      </c>
      <c r="I188" s="20">
        <v>37.877815960290185</v>
      </c>
      <c r="J188" s="18">
        <v>42.182145407343896</v>
      </c>
      <c r="K188" s="18">
        <v>39.453284790967835</v>
      </c>
      <c r="L188" s="18">
        <v>28.317407655687248</v>
      </c>
      <c r="M188" s="18">
        <v>24.760221340014716</v>
      </c>
      <c r="N188" s="18">
        <v>26.265926904977228</v>
      </c>
      <c r="O188" s="18">
        <v>27.843009976178855</v>
      </c>
      <c r="P188" s="18">
        <v>38.795750544333259</v>
      </c>
      <c r="Q188" s="18">
        <v>24.763011305344456</v>
      </c>
      <c r="R188" s="18">
        <v>24.145102033975867</v>
      </c>
      <c r="S188" s="297">
        <v>35.525819975599028</v>
      </c>
    </row>
    <row r="189" spans="1:19" ht="13" x14ac:dyDescent="0.25">
      <c r="A189" s="179"/>
      <c r="B189" s="51" t="s">
        <v>14</v>
      </c>
      <c r="C189" s="5" t="s">
        <v>11</v>
      </c>
      <c r="D189" s="47">
        <v>0</v>
      </c>
      <c r="E189" s="47">
        <v>0</v>
      </c>
      <c r="F189" s="18">
        <v>65.285846839244883</v>
      </c>
      <c r="G189" s="18">
        <v>67.568523187561993</v>
      </c>
      <c r="H189" s="19">
        <v>49.953450223461914</v>
      </c>
      <c r="I189" s="20">
        <v>66.305969199439986</v>
      </c>
      <c r="J189" s="18">
        <v>66.621982846722105</v>
      </c>
      <c r="K189" s="18">
        <v>73.964810193896724</v>
      </c>
      <c r="L189" s="18">
        <v>63.820799200118159</v>
      </c>
      <c r="M189" s="18">
        <v>50.210509455764395</v>
      </c>
      <c r="N189" s="18">
        <v>63.453428667582912</v>
      </c>
      <c r="O189" s="18">
        <v>45.348932569058789</v>
      </c>
      <c r="P189" s="18">
        <v>41.232281586332554</v>
      </c>
      <c r="Q189" s="18">
        <v>42.125107136775917</v>
      </c>
      <c r="R189" s="18">
        <v>43.260715279811954</v>
      </c>
      <c r="S189" s="297">
        <v>36.574851183025778</v>
      </c>
    </row>
    <row r="190" spans="1:19" ht="13" x14ac:dyDescent="0.25">
      <c r="A190" s="179"/>
      <c r="B190" s="51" t="s">
        <v>16</v>
      </c>
      <c r="C190" s="5" t="s">
        <v>11</v>
      </c>
      <c r="D190" s="47">
        <v>0</v>
      </c>
      <c r="E190" s="47">
        <v>0</v>
      </c>
      <c r="F190" s="18">
        <v>10.898809927936142</v>
      </c>
      <c r="G190" s="18">
        <v>7.5486077967380734</v>
      </c>
      <c r="H190" s="19">
        <v>29.782615991698741</v>
      </c>
      <c r="I190" s="20">
        <v>6.3148784523354973</v>
      </c>
      <c r="J190" s="18">
        <v>2.5419342165687606</v>
      </c>
      <c r="K190" s="18">
        <v>-1.7758529002699821</v>
      </c>
      <c r="L190" s="18">
        <v>21.223682865031314</v>
      </c>
      <c r="M190" s="18">
        <v>20.535349952902319</v>
      </c>
      <c r="N190" s="18">
        <v>24.929542775384817</v>
      </c>
      <c r="O190" s="18">
        <v>37.179755732581839</v>
      </c>
      <c r="P190" s="18">
        <v>35.574504098586829</v>
      </c>
      <c r="Q190" s="18">
        <v>41.42583845705871</v>
      </c>
      <c r="R190" s="18">
        <v>40.929738426361098</v>
      </c>
      <c r="S190" s="297">
        <v>41.928046103617191</v>
      </c>
    </row>
    <row r="191" spans="1:19" ht="13" x14ac:dyDescent="0.25">
      <c r="A191" s="179"/>
      <c r="B191" s="51" t="s">
        <v>15</v>
      </c>
      <c r="C191" s="5" t="s">
        <v>11</v>
      </c>
      <c r="D191" s="47">
        <v>0</v>
      </c>
      <c r="E191" s="47">
        <v>0</v>
      </c>
      <c r="F191" s="18">
        <v>9.9968639774465</v>
      </c>
      <c r="G191" s="18">
        <v>11.768196845022276</v>
      </c>
      <c r="H191" s="19">
        <v>8.6281447534838769</v>
      </c>
      <c r="I191" s="20">
        <v>9.8915616647575408</v>
      </c>
      <c r="J191" s="18">
        <v>13.966038527185901</v>
      </c>
      <c r="K191" s="18">
        <v>13.399431399820008</v>
      </c>
      <c r="L191" s="18">
        <v>10.112142524399811</v>
      </c>
      <c r="M191" s="18">
        <v>19.006105536932584</v>
      </c>
      <c r="N191" s="18">
        <v>5.7119704897505637</v>
      </c>
      <c r="O191" s="18">
        <v>6.3907989160941332</v>
      </c>
      <c r="P191" s="18">
        <v>3.7470387948947241</v>
      </c>
      <c r="Q191" s="18">
        <v>4.5312953855707674</v>
      </c>
      <c r="R191" s="18">
        <v>3.0873238287187426</v>
      </c>
      <c r="S191" s="297">
        <v>8.7311228402104906</v>
      </c>
    </row>
    <row r="192" spans="1:19" ht="13" x14ac:dyDescent="0.25">
      <c r="A192" s="179"/>
      <c r="B192" s="51" t="s">
        <v>17</v>
      </c>
      <c r="C192" s="5" t="s">
        <v>11</v>
      </c>
      <c r="D192" s="47">
        <v>0</v>
      </c>
      <c r="E192" s="47">
        <v>0</v>
      </c>
      <c r="F192" s="18">
        <v>1.1162947085277182</v>
      </c>
      <c r="G192" s="18">
        <v>10.724450452656592</v>
      </c>
      <c r="H192" s="19">
        <v>10.013925854136678</v>
      </c>
      <c r="I192" s="20">
        <v>2.7287768868524882</v>
      </c>
      <c r="J192" s="18">
        <v>11.822276963588438</v>
      </c>
      <c r="K192" s="18">
        <v>5.6790988300744472</v>
      </c>
      <c r="L192" s="18">
        <v>21.406837626259772</v>
      </c>
      <c r="M192" s="18">
        <v>10.982530003317811</v>
      </c>
      <c r="N192" s="18">
        <v>9.3261111936271686</v>
      </c>
      <c r="O192" s="18">
        <v>8.9135624926512982</v>
      </c>
      <c r="P192" s="18">
        <v>10.98820316894745</v>
      </c>
      <c r="Q192" s="18">
        <v>8.3731951298733804</v>
      </c>
      <c r="R192" s="18">
        <v>9.8145856923635186</v>
      </c>
      <c r="S192" s="297">
        <v>6.1495205445159726</v>
      </c>
    </row>
    <row r="193" spans="1:19" ht="13" x14ac:dyDescent="0.25">
      <c r="A193" s="179"/>
      <c r="B193" s="51" t="s">
        <v>18</v>
      </c>
      <c r="C193" s="5" t="s">
        <v>11</v>
      </c>
      <c r="D193" s="47">
        <v>0</v>
      </c>
      <c r="E193" s="47">
        <v>0</v>
      </c>
      <c r="F193" s="18">
        <v>-35.135544067582899</v>
      </c>
      <c r="G193" s="18">
        <v>-29.307234259469801</v>
      </c>
      <c r="H193" s="19">
        <v>-23.957204549143</v>
      </c>
      <c r="I193" s="20">
        <v>-22.985617920325822</v>
      </c>
      <c r="J193" s="18">
        <v>-27.115292218910014</v>
      </c>
      <c r="K193" s="18">
        <v>-26.762558291745048</v>
      </c>
      <c r="L193" s="18">
        <v>-39.088770977014789</v>
      </c>
      <c r="M193" s="18">
        <v>-21.518108770845959</v>
      </c>
      <c r="N193" s="18">
        <v>-25.844781653107923</v>
      </c>
      <c r="O193" s="18">
        <v>-22.247688672269277</v>
      </c>
      <c r="P193" s="18">
        <v>-26.416290222285284</v>
      </c>
      <c r="Q193" s="18">
        <v>-18.202448799710389</v>
      </c>
      <c r="R193" s="18">
        <v>-18.164568860364358</v>
      </c>
      <c r="S193" s="297">
        <v>-25.935129238220465</v>
      </c>
    </row>
    <row r="194" spans="1:19" ht="13" x14ac:dyDescent="0.25">
      <c r="A194" s="179"/>
      <c r="B194" s="52" t="s">
        <v>19</v>
      </c>
      <c r="C194" s="14" t="s">
        <v>11</v>
      </c>
      <c r="D194" s="74">
        <v>0</v>
      </c>
      <c r="E194" s="43">
        <v>0</v>
      </c>
      <c r="F194" s="26">
        <v>-0.13429935760032846</v>
      </c>
      <c r="G194" s="26">
        <v>-4.9500491013086183</v>
      </c>
      <c r="H194" s="27">
        <v>-3.7784166271664041</v>
      </c>
      <c r="I194" s="25">
        <v>-0.13338424334987908</v>
      </c>
      <c r="J194" s="26">
        <v>-10.019085742499092</v>
      </c>
      <c r="K194" s="26">
        <v>-3.9582140227440048</v>
      </c>
      <c r="L194" s="26">
        <v>-5.7920988944815015</v>
      </c>
      <c r="M194" s="26">
        <v>-3.9670735753429351</v>
      </c>
      <c r="N194" s="26">
        <v>-3.8421983782147584</v>
      </c>
      <c r="O194" s="26">
        <v>-3.4283710142956334</v>
      </c>
      <c r="P194" s="26">
        <v>-3.9214879708095203</v>
      </c>
      <c r="Q194" s="26">
        <v>-3.0159986149128661</v>
      </c>
      <c r="R194" s="26">
        <v>-3.0728964008668118</v>
      </c>
      <c r="S194" s="296">
        <v>-2.9742314087479875</v>
      </c>
    </row>
    <row r="195" spans="1:19" ht="14.5" x14ac:dyDescent="0.25">
      <c r="A195" s="179"/>
      <c r="B195" s="190" t="s">
        <v>70</v>
      </c>
      <c r="C195" s="90"/>
      <c r="D195" s="99"/>
      <c r="E195" s="100"/>
      <c r="F195" s="101"/>
      <c r="G195" s="173"/>
      <c r="H195" s="181"/>
      <c r="I195" s="101"/>
      <c r="J195" s="101"/>
      <c r="K195" s="101"/>
      <c r="L195" s="101"/>
      <c r="M195" s="101"/>
      <c r="N195" s="101"/>
      <c r="O195" s="173"/>
      <c r="P195" s="173"/>
      <c r="Q195" s="173"/>
      <c r="R195" s="173"/>
      <c r="S195" s="265"/>
    </row>
    <row r="196" spans="1:19" ht="13" x14ac:dyDescent="0.3">
      <c r="A196" s="179"/>
      <c r="B196" s="51" t="s">
        <v>13</v>
      </c>
      <c r="C196" s="5" t="s">
        <v>41</v>
      </c>
      <c r="D196" s="47">
        <v>0</v>
      </c>
      <c r="E196" s="47">
        <v>0</v>
      </c>
      <c r="F196" s="251">
        <v>578.76900000000001</v>
      </c>
      <c r="G196" s="68">
        <v>426.88499999999999</v>
      </c>
      <c r="H196" s="69">
        <v>443.815</v>
      </c>
      <c r="I196" s="68">
        <v>107.211</v>
      </c>
      <c r="J196" s="68">
        <v>116.651</v>
      </c>
      <c r="K196" s="68">
        <v>96.316999999999965</v>
      </c>
      <c r="L196" s="68">
        <v>106.70600000000002</v>
      </c>
      <c r="M196" s="68">
        <v>84.843000000000004</v>
      </c>
      <c r="N196" s="68">
        <v>88.599000000000004</v>
      </c>
      <c r="O196" s="172">
        <v>116.65218055000001</v>
      </c>
      <c r="P196" s="172">
        <v>153.72081944999996</v>
      </c>
      <c r="Q196" s="237">
        <v>135.05500000000001</v>
      </c>
      <c r="R196" s="237">
        <v>123.68299999999999</v>
      </c>
      <c r="S196" s="165">
        <v>189.36500000000001</v>
      </c>
    </row>
    <row r="197" spans="1:19" ht="13" x14ac:dyDescent="0.3">
      <c r="A197" s="179"/>
      <c r="B197" s="51" t="s">
        <v>14</v>
      </c>
      <c r="C197" s="5" t="s">
        <v>41</v>
      </c>
      <c r="D197" s="47">
        <v>0</v>
      </c>
      <c r="E197" s="47">
        <v>0</v>
      </c>
      <c r="F197" s="251">
        <v>130.01300000000001</v>
      </c>
      <c r="G197" s="68">
        <v>674.56299999999999</v>
      </c>
      <c r="H197" s="69">
        <v>812.423</v>
      </c>
      <c r="I197" s="68">
        <v>158.25399999999999</v>
      </c>
      <c r="J197" s="68">
        <v>145.97999999999999</v>
      </c>
      <c r="K197" s="68">
        <v>195.68499999999997</v>
      </c>
      <c r="L197" s="68">
        <v>174.64400000000001</v>
      </c>
      <c r="M197" s="68">
        <v>160.096</v>
      </c>
      <c r="N197" s="68">
        <v>233.30599999999998</v>
      </c>
      <c r="O197" s="172">
        <v>164.74000000000007</v>
      </c>
      <c r="P197" s="172">
        <v>254.28099999999995</v>
      </c>
      <c r="Q197" s="237">
        <v>159.54300000000001</v>
      </c>
      <c r="R197" s="237">
        <v>164.42899999999997</v>
      </c>
      <c r="S197" s="165">
        <v>241.012</v>
      </c>
    </row>
    <row r="198" spans="1:19" ht="13" x14ac:dyDescent="0.3">
      <c r="A198" s="179"/>
      <c r="B198" s="51" t="s">
        <v>16</v>
      </c>
      <c r="C198" s="5" t="s">
        <v>41</v>
      </c>
      <c r="D198" s="47">
        <v>0</v>
      </c>
      <c r="E198" s="47">
        <v>0</v>
      </c>
      <c r="F198" s="251">
        <v>144.76599999999999</v>
      </c>
      <c r="G198" s="68">
        <v>72.938999999999993</v>
      </c>
      <c r="H198" s="69">
        <v>406.65899999999999</v>
      </c>
      <c r="I198" s="68">
        <v>16.951000000000001</v>
      </c>
      <c r="J198" s="68">
        <v>-2.359</v>
      </c>
      <c r="K198" s="68">
        <v>-17.961000000000002</v>
      </c>
      <c r="L198" s="68">
        <v>76.308000000000007</v>
      </c>
      <c r="M198" s="68">
        <v>81.96</v>
      </c>
      <c r="N198" s="68">
        <v>99.188999999999993</v>
      </c>
      <c r="O198" s="172">
        <v>160.22581944999996</v>
      </c>
      <c r="P198" s="172">
        <v>65.284180550000031</v>
      </c>
      <c r="Q198" s="237">
        <v>179.29400000000001</v>
      </c>
      <c r="R198" s="237">
        <v>154.45099999999999</v>
      </c>
      <c r="S198" s="165">
        <v>247.41499999999999</v>
      </c>
    </row>
    <row r="199" spans="1:19" ht="13" x14ac:dyDescent="0.3">
      <c r="A199" s="179"/>
      <c r="B199" s="51" t="s">
        <v>15</v>
      </c>
      <c r="C199" s="5" t="s">
        <v>41</v>
      </c>
      <c r="D199" s="47">
        <v>0</v>
      </c>
      <c r="E199" s="47">
        <v>0</v>
      </c>
      <c r="F199" s="251">
        <v>107.733</v>
      </c>
      <c r="G199" s="68">
        <v>133.607</v>
      </c>
      <c r="H199" s="69">
        <v>128.28800000000001</v>
      </c>
      <c r="I199" s="68">
        <v>27.827999999999999</v>
      </c>
      <c r="J199" s="68">
        <v>42.353999999999999</v>
      </c>
      <c r="K199" s="68">
        <v>39.914999999999992</v>
      </c>
      <c r="L199" s="68">
        <v>23.510000000000005</v>
      </c>
      <c r="M199" s="68">
        <v>85.058999999999997</v>
      </c>
      <c r="N199" s="68">
        <v>15.686999999999998</v>
      </c>
      <c r="O199" s="68">
        <v>23.169000000000011</v>
      </c>
      <c r="P199" s="68">
        <v>4.3730000000000047</v>
      </c>
      <c r="Q199" s="237">
        <v>16.736999999999998</v>
      </c>
      <c r="R199" s="237">
        <v>8.6330000000000027</v>
      </c>
      <c r="S199" s="165">
        <v>2.6040000000000001</v>
      </c>
    </row>
    <row r="200" spans="1:19" ht="13" x14ac:dyDescent="0.3">
      <c r="A200" s="179"/>
      <c r="B200" s="51" t="s">
        <v>17</v>
      </c>
      <c r="C200" s="5" t="s">
        <v>41</v>
      </c>
      <c r="D200" s="47">
        <v>0</v>
      </c>
      <c r="E200" s="47">
        <v>0</v>
      </c>
      <c r="F200" s="251">
        <v>9.8160000000000007</v>
      </c>
      <c r="G200" s="68">
        <v>163.00399999999999</v>
      </c>
      <c r="H200" s="69">
        <v>206.68899999999999</v>
      </c>
      <c r="I200" s="68">
        <v>8.859</v>
      </c>
      <c r="J200" s="68">
        <v>42.622999999999998</v>
      </c>
      <c r="K200" s="68">
        <v>20.299000000000007</v>
      </c>
      <c r="L200" s="68">
        <v>91.222999999999985</v>
      </c>
      <c r="M200" s="68">
        <v>54.701999999999998</v>
      </c>
      <c r="N200" s="68">
        <v>46.543999999999997</v>
      </c>
      <c r="O200" s="68">
        <v>49.924999999999997</v>
      </c>
      <c r="P200" s="68">
        <v>55.518000000000001</v>
      </c>
      <c r="Q200" s="237">
        <v>55.914000000000001</v>
      </c>
      <c r="R200" s="237">
        <v>64.616</v>
      </c>
      <c r="S200" s="165">
        <v>44.006999999999998</v>
      </c>
    </row>
    <row r="201" spans="1:19" ht="13" x14ac:dyDescent="0.3">
      <c r="A201" s="179"/>
      <c r="B201" s="51" t="s">
        <v>18</v>
      </c>
      <c r="C201" s="5" t="s">
        <v>41</v>
      </c>
      <c r="D201" s="47">
        <v>0</v>
      </c>
      <c r="E201" s="47">
        <v>0</v>
      </c>
      <c r="F201" s="251">
        <v>-575.52800000000002</v>
      </c>
      <c r="G201" s="68">
        <v>-542.16200000000003</v>
      </c>
      <c r="H201" s="69">
        <v>-634.72199999999998</v>
      </c>
      <c r="I201" s="68">
        <v>-101.76300000000001</v>
      </c>
      <c r="J201" s="68">
        <v>-119.63399999999999</v>
      </c>
      <c r="K201" s="68">
        <v>-130.536</v>
      </c>
      <c r="L201" s="68">
        <v>-190.22900000000004</v>
      </c>
      <c r="M201" s="68">
        <v>-140.49600000000001</v>
      </c>
      <c r="N201" s="68">
        <v>-163.82500000000002</v>
      </c>
      <c r="O201" s="68">
        <v>-160.505</v>
      </c>
      <c r="P201" s="68">
        <v>-169.89599999999996</v>
      </c>
      <c r="Q201" s="237">
        <v>-163.69800000000001</v>
      </c>
      <c r="R201" s="237">
        <v>-187.19699999999997</v>
      </c>
      <c r="S201" s="165">
        <v>-300.79899999999998</v>
      </c>
    </row>
    <row r="202" spans="1:19" ht="13" x14ac:dyDescent="0.3">
      <c r="A202" s="179"/>
      <c r="B202" s="52" t="s">
        <v>19</v>
      </c>
      <c r="C202" s="6" t="s">
        <v>41</v>
      </c>
      <c r="D202" s="74">
        <v>0</v>
      </c>
      <c r="E202" s="43">
        <v>0</v>
      </c>
      <c r="F202" s="160">
        <v>1.4390000000000001</v>
      </c>
      <c r="G202" s="70">
        <v>-75.491</v>
      </c>
      <c r="H202" s="71">
        <v>-78.739000000000004</v>
      </c>
      <c r="I202" s="70">
        <v>0.40799999999999997</v>
      </c>
      <c r="J202" s="70">
        <v>-36.841000000000001</v>
      </c>
      <c r="K202" s="70">
        <v>-14.549999999999995</v>
      </c>
      <c r="L202" s="70">
        <v>-24.509000000000007</v>
      </c>
      <c r="M202" s="70">
        <v>-19.943999999999999</v>
      </c>
      <c r="N202" s="70">
        <v>-19.574000000000002</v>
      </c>
      <c r="O202" s="70">
        <v>-19.777999999999999</v>
      </c>
      <c r="P202" s="70">
        <v>-19.443000000000005</v>
      </c>
      <c r="Q202" s="277">
        <v>-20.216000000000001</v>
      </c>
      <c r="R202" s="277">
        <v>-18.588999999999999</v>
      </c>
      <c r="S202" s="302">
        <v>-20.91</v>
      </c>
    </row>
    <row r="203" spans="1:19" s="7" customFormat="1" ht="13" x14ac:dyDescent="0.3">
      <c r="A203" s="238"/>
      <c r="B203" s="249" t="s">
        <v>71</v>
      </c>
      <c r="C203" s="9" t="s">
        <v>41</v>
      </c>
      <c r="D203" s="74">
        <v>0</v>
      </c>
      <c r="E203" s="43">
        <v>0</v>
      </c>
      <c r="F203" s="159">
        <v>397.00799999999998</v>
      </c>
      <c r="G203" s="159">
        <v>853.3449999999998</v>
      </c>
      <c r="H203" s="158">
        <v>1284.413</v>
      </c>
      <c r="I203" s="159">
        <v>217.74799999999993</v>
      </c>
      <c r="J203" s="159">
        <v>188.77399999999997</v>
      </c>
      <c r="K203" s="159">
        <v>189.1689999999999</v>
      </c>
      <c r="L203" s="159">
        <v>257.65299999999991</v>
      </c>
      <c r="M203" s="159">
        <v>306.21999999999997</v>
      </c>
      <c r="N203" s="159">
        <v>299.92599999999987</v>
      </c>
      <c r="O203" s="159">
        <v>334.42899999999997</v>
      </c>
      <c r="P203" s="188">
        <v>343.83799999999997</v>
      </c>
      <c r="Q203" s="80">
        <v>362.62900000000013</v>
      </c>
      <c r="R203" s="80">
        <v>310.02600000000001</v>
      </c>
      <c r="S203" s="301">
        <v>402.69400000000002</v>
      </c>
    </row>
    <row r="204" spans="1:19" ht="14.5" x14ac:dyDescent="0.25">
      <c r="A204" s="179"/>
      <c r="B204" s="190" t="s">
        <v>72</v>
      </c>
      <c r="C204" s="90"/>
      <c r="D204" s="99"/>
      <c r="E204" s="100"/>
      <c r="F204" s="101"/>
      <c r="G204" s="173"/>
      <c r="H204" s="181"/>
      <c r="I204" s="101"/>
      <c r="J204" s="101"/>
      <c r="K204" s="101"/>
      <c r="L204" s="101"/>
      <c r="M204" s="101"/>
      <c r="N204" s="101"/>
      <c r="O204" s="173"/>
      <c r="P204" s="173"/>
      <c r="Q204" s="173"/>
      <c r="R204" s="173"/>
      <c r="S204" s="265"/>
    </row>
    <row r="205" spans="1:19" ht="13" x14ac:dyDescent="0.3">
      <c r="A205" s="179"/>
      <c r="B205" s="51" t="s">
        <v>13</v>
      </c>
      <c r="C205" s="5" t="s">
        <v>41</v>
      </c>
      <c r="D205" s="47">
        <v>0</v>
      </c>
      <c r="E205" s="47">
        <v>0</v>
      </c>
      <c r="F205" s="178">
        <v>10829.97</v>
      </c>
      <c r="G205" s="178">
        <v>12542.050999999999</v>
      </c>
      <c r="H205" s="88">
        <v>25767.734</v>
      </c>
      <c r="I205" s="47">
        <v>0</v>
      </c>
      <c r="J205" s="47">
        <v>0</v>
      </c>
      <c r="K205" s="47">
        <v>0</v>
      </c>
      <c r="L205" s="178">
        <v>12542.050999999999</v>
      </c>
      <c r="M205" s="178">
        <v>12682.06</v>
      </c>
      <c r="N205" s="178">
        <v>22482.837</v>
      </c>
      <c r="O205" s="178">
        <v>22804.787</v>
      </c>
      <c r="P205" s="178">
        <v>25767.734</v>
      </c>
      <c r="Q205" s="184">
        <v>26082.062000000002</v>
      </c>
      <c r="R205" s="184">
        <v>27502.026999999998</v>
      </c>
      <c r="S205" s="164">
        <v>28516.223999999998</v>
      </c>
    </row>
    <row r="206" spans="1:19" ht="13" x14ac:dyDescent="0.3">
      <c r="A206" s="179"/>
      <c r="B206" s="51" t="s">
        <v>14</v>
      </c>
      <c r="C206" s="5" t="s">
        <v>41</v>
      </c>
      <c r="D206" s="47">
        <v>0</v>
      </c>
      <c r="E206" s="47">
        <v>0</v>
      </c>
      <c r="F206" s="178">
        <v>6760.6109999999999</v>
      </c>
      <c r="G206" s="178">
        <v>6883.366</v>
      </c>
      <c r="H206" s="88">
        <v>13377.005999999999</v>
      </c>
      <c r="I206" s="47">
        <v>0</v>
      </c>
      <c r="J206" s="47">
        <v>0</v>
      </c>
      <c r="K206" s="47">
        <v>0</v>
      </c>
      <c r="L206" s="178">
        <v>6883.366</v>
      </c>
      <c r="M206" s="178">
        <v>7002.5789999999997</v>
      </c>
      <c r="N206" s="178">
        <v>10166.169</v>
      </c>
      <c r="O206" s="178">
        <v>10427.026</v>
      </c>
      <c r="P206" s="178">
        <v>13377.005999999999</v>
      </c>
      <c r="Q206" s="184">
        <v>15084.891</v>
      </c>
      <c r="R206" s="184">
        <v>16835.383999999998</v>
      </c>
      <c r="S206" s="164">
        <v>17112.725999999999</v>
      </c>
    </row>
    <row r="207" spans="1:19" ht="13" x14ac:dyDescent="0.3">
      <c r="A207" s="179"/>
      <c r="B207" s="51" t="s">
        <v>16</v>
      </c>
      <c r="C207" s="5" t="s">
        <v>41</v>
      </c>
      <c r="D207" s="47">
        <v>0</v>
      </c>
      <c r="E207" s="47">
        <v>0</v>
      </c>
      <c r="F207" s="178">
        <v>891.36199999999997</v>
      </c>
      <c r="G207" s="178">
        <v>1716.19</v>
      </c>
      <c r="H207" s="88">
        <v>11261.583000000001</v>
      </c>
      <c r="I207" s="47">
        <v>0</v>
      </c>
      <c r="J207" s="47">
        <v>0</v>
      </c>
      <c r="K207" s="47">
        <v>0</v>
      </c>
      <c r="L207" s="178">
        <v>1716.19</v>
      </c>
      <c r="M207" s="178">
        <v>3889.1469999999999</v>
      </c>
      <c r="N207" s="178">
        <v>7288.2049999999999</v>
      </c>
      <c r="O207" s="178">
        <v>9400.7389999999923</v>
      </c>
      <c r="P207" s="178">
        <v>11261.583000000001</v>
      </c>
      <c r="Q207" s="184">
        <v>12057.49</v>
      </c>
      <c r="R207" s="184">
        <v>13241.713</v>
      </c>
      <c r="S207" s="164">
        <v>16861.207999999999</v>
      </c>
    </row>
    <row r="208" spans="1:19" ht="13" x14ac:dyDescent="0.3">
      <c r="A208" s="179"/>
      <c r="B208" s="51" t="s">
        <v>15</v>
      </c>
      <c r="C208" s="5" t="s">
        <v>41</v>
      </c>
      <c r="D208" s="47">
        <v>0</v>
      </c>
      <c r="E208" s="47">
        <v>0</v>
      </c>
      <c r="F208" s="178">
        <v>755.90200000000004</v>
      </c>
      <c r="G208" s="178">
        <v>1036.7940000000001</v>
      </c>
      <c r="H208" s="88">
        <v>4405.348</v>
      </c>
      <c r="I208" s="47">
        <v>0</v>
      </c>
      <c r="J208" s="47">
        <v>0</v>
      </c>
      <c r="K208" s="47">
        <v>0</v>
      </c>
      <c r="L208" s="178">
        <v>1036.7940000000001</v>
      </c>
      <c r="M208" s="178">
        <v>2620.828</v>
      </c>
      <c r="N208" s="178">
        <v>4366.3429999999998</v>
      </c>
      <c r="O208" s="178">
        <v>4444.8509999999997</v>
      </c>
      <c r="P208" s="178">
        <v>4405.348</v>
      </c>
      <c r="Q208" s="184">
        <v>4467.692</v>
      </c>
      <c r="R208" s="184">
        <v>8663.6370000000006</v>
      </c>
      <c r="S208" s="164">
        <v>8503.7029999999995</v>
      </c>
    </row>
    <row r="209" spans="1:19" ht="13" x14ac:dyDescent="0.3">
      <c r="A209" s="179"/>
      <c r="B209" s="51" t="s">
        <v>17</v>
      </c>
      <c r="C209" s="5" t="s">
        <v>41</v>
      </c>
      <c r="D209" s="47">
        <v>0</v>
      </c>
      <c r="E209" s="47">
        <v>0</v>
      </c>
      <c r="F209" s="178">
        <v>151.81</v>
      </c>
      <c r="G209" s="178">
        <v>261.87700000000001</v>
      </c>
      <c r="H209" s="88">
        <v>1749.354</v>
      </c>
      <c r="I209" s="47">
        <v>0</v>
      </c>
      <c r="J209" s="47">
        <v>0</v>
      </c>
      <c r="K209" s="47">
        <v>0</v>
      </c>
      <c r="L209" s="178">
        <v>261.87700000000001</v>
      </c>
      <c r="M209" s="178">
        <v>202.64599999999999</v>
      </c>
      <c r="N209" s="178">
        <v>1044.7550000000001</v>
      </c>
      <c r="O209" s="178">
        <v>1186.9659999999999</v>
      </c>
      <c r="P209" s="178">
        <v>1749.354</v>
      </c>
      <c r="Q209" s="184">
        <v>1777.261</v>
      </c>
      <c r="R209" s="184">
        <v>2007.1389999999999</v>
      </c>
      <c r="S209" s="164">
        <v>2068.136</v>
      </c>
    </row>
    <row r="210" spans="1:19" ht="13" x14ac:dyDescent="0.3">
      <c r="A210" s="179"/>
      <c r="B210" s="51" t="s">
        <v>18</v>
      </c>
      <c r="C210" s="5" t="s">
        <v>41</v>
      </c>
      <c r="D210" s="47">
        <v>0</v>
      </c>
      <c r="E210" s="47">
        <v>0</v>
      </c>
      <c r="F210" s="178">
        <v>9823.9410000000007</v>
      </c>
      <c r="G210" s="178">
        <v>12807.989</v>
      </c>
      <c r="H210" s="164">
        <v>39158.85</v>
      </c>
      <c r="I210" s="47">
        <v>0</v>
      </c>
      <c r="J210" s="47">
        <v>0</v>
      </c>
      <c r="K210" s="47">
        <v>0</v>
      </c>
      <c r="L210" s="178">
        <v>12807.989</v>
      </c>
      <c r="M210" s="178">
        <v>18600.37</v>
      </c>
      <c r="N210" s="178">
        <v>21106.694</v>
      </c>
      <c r="O210" s="178">
        <v>36665.677000000003</v>
      </c>
      <c r="P210" s="184">
        <v>39158.85</v>
      </c>
      <c r="Q210" s="184">
        <v>40710.470999999998</v>
      </c>
      <c r="R210" s="184">
        <v>44664.300999999999</v>
      </c>
      <c r="S210" s="164">
        <v>49542.64</v>
      </c>
    </row>
    <row r="211" spans="1:19" ht="13" x14ac:dyDescent="0.3">
      <c r="A211" s="179"/>
      <c r="B211" s="52" t="s">
        <v>19</v>
      </c>
      <c r="C211" s="14" t="s">
        <v>41</v>
      </c>
      <c r="D211" s="43">
        <v>0</v>
      </c>
      <c r="E211" s="43">
        <v>0</v>
      </c>
      <c r="F211" s="87">
        <v>-4360.7439999999997</v>
      </c>
      <c r="G211" s="87">
        <v>-7099.759</v>
      </c>
      <c r="H211" s="89">
        <v>-57207.883999999998</v>
      </c>
      <c r="I211" s="43">
        <v>0</v>
      </c>
      <c r="J211" s="43">
        <v>0</v>
      </c>
      <c r="K211" s="43">
        <v>0</v>
      </c>
      <c r="L211" s="87">
        <v>-7099.759</v>
      </c>
      <c r="M211" s="87">
        <v>-10913.011</v>
      </c>
      <c r="N211" s="87">
        <v>-30771.324000000001</v>
      </c>
      <c r="O211" s="87">
        <v>-48272.436000000002</v>
      </c>
      <c r="P211" s="87">
        <v>-57207.883999999998</v>
      </c>
      <c r="Q211" s="278">
        <v>-56863.828999999998</v>
      </c>
      <c r="R211" s="278">
        <v>-63399.152999999998</v>
      </c>
      <c r="S211" s="312">
        <v>-70402.278999999995</v>
      </c>
    </row>
    <row r="212" spans="1:19" s="7" customFormat="1" ht="13" x14ac:dyDescent="0.3">
      <c r="A212" s="238"/>
      <c r="B212" s="249" t="s">
        <v>74</v>
      </c>
      <c r="C212" s="9" t="s">
        <v>41</v>
      </c>
      <c r="D212" s="30">
        <v>0</v>
      </c>
      <c r="E212" s="31">
        <v>0</v>
      </c>
      <c r="F212" s="21">
        <v>24852.852000000006</v>
      </c>
      <c r="G212" s="21">
        <v>28148.508000000002</v>
      </c>
      <c r="H212" s="21">
        <v>38511.991000000002</v>
      </c>
      <c r="I212" s="74">
        <v>0</v>
      </c>
      <c r="J212" s="43">
        <v>0</v>
      </c>
      <c r="K212" s="43">
        <v>0</v>
      </c>
      <c r="L212" s="22">
        <v>28148.508000000002</v>
      </c>
      <c r="M212" s="22">
        <v>34084.619000000006</v>
      </c>
      <c r="N212" s="22">
        <v>35683.678999999996</v>
      </c>
      <c r="O212" s="22">
        <v>36657.61</v>
      </c>
      <c r="P212" s="22">
        <v>38511.991000000002</v>
      </c>
      <c r="Q212" s="22">
        <v>43316.038</v>
      </c>
      <c r="R212" s="22">
        <v>49515.048000000003</v>
      </c>
      <c r="S212" s="313">
        <v>52202.357999999993</v>
      </c>
    </row>
    <row r="213" spans="1:19" ht="14.5" x14ac:dyDescent="0.25">
      <c r="B213" s="190" t="s">
        <v>286</v>
      </c>
      <c r="C213" s="90"/>
      <c r="D213" s="91"/>
      <c r="E213" s="135"/>
      <c r="F213" s="135"/>
      <c r="G213" s="171"/>
      <c r="H213" s="92"/>
      <c r="I213" s="135"/>
      <c r="J213" s="135"/>
      <c r="K213" s="135"/>
      <c r="L213" s="135"/>
      <c r="M213" s="135"/>
      <c r="N213" s="135"/>
      <c r="O213" s="171"/>
      <c r="P213" s="171"/>
      <c r="Q213" s="171"/>
      <c r="R213" s="171"/>
      <c r="S213" s="263"/>
    </row>
    <row r="214" spans="1:19" ht="13" x14ac:dyDescent="0.3">
      <c r="B214" s="223" t="s">
        <v>222</v>
      </c>
      <c r="C214" s="224" t="s">
        <v>41</v>
      </c>
      <c r="D214" s="47">
        <v>0</v>
      </c>
      <c r="E214" s="47">
        <v>0</v>
      </c>
      <c r="F214" s="126">
        <v>24852.852000000006</v>
      </c>
      <c r="G214" s="126">
        <v>28148.508000000002</v>
      </c>
      <c r="H214" s="127">
        <v>38511.991000000002</v>
      </c>
      <c r="I214" s="172">
        <v>0</v>
      </c>
      <c r="J214" s="172">
        <v>0</v>
      </c>
      <c r="K214" s="172">
        <v>0</v>
      </c>
      <c r="L214" s="126">
        <v>28148.508000000002</v>
      </c>
      <c r="M214" s="126">
        <v>34084.619000000006</v>
      </c>
      <c r="N214" s="126">
        <v>35683.678999999996</v>
      </c>
      <c r="O214" s="126">
        <v>36163.356999999996</v>
      </c>
      <c r="P214" s="126">
        <v>37565.159</v>
      </c>
      <c r="Q214" s="126">
        <v>42369.370999999999</v>
      </c>
      <c r="R214" s="126">
        <v>45969.74</v>
      </c>
      <c r="S214" s="127">
        <v>48373.137999999999</v>
      </c>
    </row>
    <row r="215" spans="1:19" ht="13" x14ac:dyDescent="0.3">
      <c r="B215" s="223" t="s">
        <v>223</v>
      </c>
      <c r="C215" s="224" t="s">
        <v>41</v>
      </c>
      <c r="D215" s="47">
        <v>0</v>
      </c>
      <c r="E215" s="47">
        <v>0</v>
      </c>
      <c r="F215" s="126">
        <v>0</v>
      </c>
      <c r="G215" s="126">
        <v>0</v>
      </c>
      <c r="H215" s="127">
        <v>0</v>
      </c>
      <c r="I215" s="172">
        <v>0</v>
      </c>
      <c r="J215" s="172">
        <v>0</v>
      </c>
      <c r="K215" s="172">
        <v>0</v>
      </c>
      <c r="L215" s="126">
        <v>0</v>
      </c>
      <c r="M215" s="126">
        <v>0</v>
      </c>
      <c r="N215" s="126">
        <v>0</v>
      </c>
      <c r="O215" s="126">
        <v>0</v>
      </c>
      <c r="P215" s="126">
        <v>0</v>
      </c>
      <c r="Q215" s="126">
        <v>0</v>
      </c>
      <c r="R215" s="126">
        <v>0</v>
      </c>
      <c r="S215" s="127">
        <v>128.345</v>
      </c>
    </row>
    <row r="216" spans="1:19" ht="13" x14ac:dyDescent="0.3">
      <c r="B216" s="223" t="s">
        <v>224</v>
      </c>
      <c r="C216" s="224" t="s">
        <v>41</v>
      </c>
      <c r="D216" s="47">
        <v>0</v>
      </c>
      <c r="E216" s="47">
        <v>0</v>
      </c>
      <c r="F216" s="126">
        <v>0</v>
      </c>
      <c r="G216" s="126">
        <v>0</v>
      </c>
      <c r="H216" s="127">
        <v>0</v>
      </c>
      <c r="I216" s="172">
        <v>0</v>
      </c>
      <c r="J216" s="172">
        <v>0</v>
      </c>
      <c r="K216" s="172">
        <v>0</v>
      </c>
      <c r="L216" s="126">
        <v>0</v>
      </c>
      <c r="M216" s="126">
        <v>0</v>
      </c>
      <c r="N216" s="126">
        <v>0</v>
      </c>
      <c r="O216" s="126">
        <v>494.25299999999999</v>
      </c>
      <c r="P216" s="126">
        <v>946.83199999999999</v>
      </c>
      <c r="Q216" s="126">
        <v>946.66700000000003</v>
      </c>
      <c r="R216" s="126">
        <v>941.99699999999996</v>
      </c>
      <c r="S216" s="127">
        <v>978.57299999999998</v>
      </c>
    </row>
    <row r="217" spans="1:19" ht="13" x14ac:dyDescent="0.3">
      <c r="B217" s="223" t="s">
        <v>225</v>
      </c>
      <c r="C217" s="224" t="s">
        <v>41</v>
      </c>
      <c r="D217" s="47">
        <v>0</v>
      </c>
      <c r="E217" s="47">
        <v>0</v>
      </c>
      <c r="F217" s="126">
        <v>0</v>
      </c>
      <c r="G217" s="126">
        <v>0</v>
      </c>
      <c r="H217" s="127">
        <v>0</v>
      </c>
      <c r="I217" s="172">
        <v>0</v>
      </c>
      <c r="J217" s="172">
        <v>0</v>
      </c>
      <c r="K217" s="172">
        <v>0</v>
      </c>
      <c r="L217" s="126">
        <v>0</v>
      </c>
      <c r="M217" s="126">
        <v>0</v>
      </c>
      <c r="N217" s="126">
        <v>0</v>
      </c>
      <c r="O217" s="126">
        <v>0</v>
      </c>
      <c r="P217" s="126">
        <v>0</v>
      </c>
      <c r="Q217" s="126">
        <v>0</v>
      </c>
      <c r="R217" s="126">
        <v>170.21899999999999</v>
      </c>
      <c r="S217" s="127">
        <v>400.2</v>
      </c>
    </row>
    <row r="218" spans="1:19" ht="13" x14ac:dyDescent="0.3">
      <c r="B218" s="223" t="s">
        <v>226</v>
      </c>
      <c r="C218" s="224" t="s">
        <v>41</v>
      </c>
      <c r="D218" s="47">
        <v>0</v>
      </c>
      <c r="E218" s="47">
        <v>0</v>
      </c>
      <c r="F218" s="126">
        <v>0</v>
      </c>
      <c r="G218" s="126">
        <v>0</v>
      </c>
      <c r="H218" s="127">
        <v>0</v>
      </c>
      <c r="I218" s="172">
        <v>0</v>
      </c>
      <c r="J218" s="172">
        <v>0</v>
      </c>
      <c r="K218" s="172">
        <v>0</v>
      </c>
      <c r="L218" s="126">
        <v>0</v>
      </c>
      <c r="M218" s="126">
        <v>0</v>
      </c>
      <c r="N218" s="126">
        <v>0</v>
      </c>
      <c r="O218" s="126">
        <v>0</v>
      </c>
      <c r="P218" s="126">
        <v>0</v>
      </c>
      <c r="Q218" s="126">
        <v>0</v>
      </c>
      <c r="R218" s="126">
        <v>2126.8539999999998</v>
      </c>
      <c r="S218" s="127">
        <v>2109.1019999999999</v>
      </c>
    </row>
    <row r="219" spans="1:19" ht="13" x14ac:dyDescent="0.3">
      <c r="B219" s="223" t="s">
        <v>230</v>
      </c>
      <c r="C219" s="224" t="s">
        <v>41</v>
      </c>
      <c r="D219" s="47">
        <v>0</v>
      </c>
      <c r="E219" s="47">
        <v>0</v>
      </c>
      <c r="F219" s="126">
        <v>0</v>
      </c>
      <c r="G219" s="126">
        <v>0</v>
      </c>
      <c r="H219" s="127">
        <v>0</v>
      </c>
      <c r="I219" s="172">
        <v>0</v>
      </c>
      <c r="J219" s="172">
        <v>0</v>
      </c>
      <c r="K219" s="172">
        <v>0</v>
      </c>
      <c r="L219" s="126">
        <v>0</v>
      </c>
      <c r="M219" s="126">
        <v>0</v>
      </c>
      <c r="N219" s="126">
        <v>0</v>
      </c>
      <c r="O219" s="126">
        <v>0</v>
      </c>
      <c r="P219" s="126">
        <v>0</v>
      </c>
      <c r="Q219" s="126">
        <v>0</v>
      </c>
      <c r="R219" s="126">
        <v>306.238</v>
      </c>
      <c r="S219" s="349">
        <v>213</v>
      </c>
    </row>
    <row r="220" spans="1:19" ht="13" x14ac:dyDescent="0.3">
      <c r="B220" s="223" t="s">
        <v>28</v>
      </c>
      <c r="C220" s="224" t="s">
        <v>41</v>
      </c>
      <c r="D220" s="47">
        <v>0</v>
      </c>
      <c r="E220" s="47">
        <v>0</v>
      </c>
      <c r="F220" s="126">
        <v>0</v>
      </c>
      <c r="G220" s="126">
        <v>0</v>
      </c>
      <c r="H220" s="127">
        <v>0</v>
      </c>
      <c r="I220" s="172">
        <v>0</v>
      </c>
      <c r="J220" s="172">
        <v>0</v>
      </c>
      <c r="K220" s="172">
        <v>0</v>
      </c>
      <c r="L220" s="126">
        <v>0</v>
      </c>
      <c r="M220" s="126">
        <v>0</v>
      </c>
      <c r="N220" s="126">
        <v>0</v>
      </c>
      <c r="O220" s="126">
        <v>0</v>
      </c>
      <c r="P220" s="126">
        <v>0</v>
      </c>
      <c r="Q220" s="126">
        <v>0</v>
      </c>
      <c r="R220" s="126">
        <v>0</v>
      </c>
      <c r="S220" s="127">
        <v>0</v>
      </c>
    </row>
    <row r="221" spans="1:19" ht="13" x14ac:dyDescent="0.3">
      <c r="B221" s="226" t="s">
        <v>19</v>
      </c>
      <c r="C221" s="324" t="s">
        <v>41</v>
      </c>
      <c r="D221" s="74">
        <v>0</v>
      </c>
      <c r="E221" s="43">
        <v>0</v>
      </c>
      <c r="F221" s="258">
        <v>0</v>
      </c>
      <c r="G221" s="258">
        <v>0</v>
      </c>
      <c r="H221" s="257">
        <v>0</v>
      </c>
      <c r="I221" s="185">
        <v>0</v>
      </c>
      <c r="J221" s="185">
        <v>0</v>
      </c>
      <c r="K221" s="185">
        <v>0</v>
      </c>
      <c r="L221" s="258">
        <v>0</v>
      </c>
      <c r="M221" s="258">
        <v>0</v>
      </c>
      <c r="N221" s="258">
        <v>0</v>
      </c>
      <c r="O221" s="258">
        <v>0</v>
      </c>
      <c r="P221" s="258">
        <v>0</v>
      </c>
      <c r="Q221" s="258">
        <v>0</v>
      </c>
      <c r="R221" s="258">
        <v>0</v>
      </c>
      <c r="S221" s="257">
        <v>0</v>
      </c>
    </row>
    <row r="222" spans="1:19" ht="13" x14ac:dyDescent="0.3">
      <c r="B222" s="249" t="s">
        <v>53</v>
      </c>
      <c r="C222" s="9" t="s">
        <v>41</v>
      </c>
      <c r="D222" s="76">
        <v>0</v>
      </c>
      <c r="E222" s="77">
        <v>0</v>
      </c>
      <c r="F222" s="350">
        <v>24852.852000000006</v>
      </c>
      <c r="G222" s="350">
        <v>28148.508000000002</v>
      </c>
      <c r="H222" s="351">
        <v>38511.991000000002</v>
      </c>
      <c r="I222" s="154">
        <v>0</v>
      </c>
      <c r="J222" s="154">
        <v>0</v>
      </c>
      <c r="K222" s="154">
        <v>0</v>
      </c>
      <c r="L222" s="350">
        <v>28148.508000000002</v>
      </c>
      <c r="M222" s="350">
        <v>34084.619000000006</v>
      </c>
      <c r="N222" s="350">
        <v>35683.678999999996</v>
      </c>
      <c r="O222" s="350">
        <v>36657.609999999993</v>
      </c>
      <c r="P222" s="350">
        <v>38511.991000000002</v>
      </c>
      <c r="Q222" s="350">
        <v>43316.038</v>
      </c>
      <c r="R222" s="350">
        <v>49515.047999999995</v>
      </c>
      <c r="S222" s="351">
        <v>52202.357999999993</v>
      </c>
    </row>
    <row r="223" spans="1:19" ht="14.5" x14ac:dyDescent="0.25">
      <c r="A223" s="179"/>
      <c r="B223" s="190" t="s">
        <v>73</v>
      </c>
      <c r="C223" s="90"/>
      <c r="D223" s="99"/>
      <c r="E223" s="100"/>
      <c r="F223" s="101"/>
      <c r="G223" s="173"/>
      <c r="H223" s="181"/>
      <c r="I223" s="100"/>
      <c r="J223" s="100"/>
      <c r="K223" s="100"/>
      <c r="L223" s="101"/>
      <c r="M223" s="101"/>
      <c r="N223" s="101"/>
      <c r="O223" s="173"/>
      <c r="P223" s="173"/>
      <c r="Q223" s="173"/>
      <c r="R223" s="173"/>
      <c r="S223" s="265"/>
    </row>
    <row r="224" spans="1:19" ht="13" x14ac:dyDescent="0.3">
      <c r="A224" s="179"/>
      <c r="B224" s="51" t="s">
        <v>13</v>
      </c>
      <c r="C224" s="5" t="s">
        <v>41</v>
      </c>
      <c r="D224" s="47">
        <v>0</v>
      </c>
      <c r="E224" s="47">
        <v>0</v>
      </c>
      <c r="F224" s="178">
        <v>9766.2330000000002</v>
      </c>
      <c r="G224" s="178">
        <v>11263.311</v>
      </c>
      <c r="H224" s="88">
        <v>24315.458999999999</v>
      </c>
      <c r="I224" s="47">
        <v>0</v>
      </c>
      <c r="J224" s="47">
        <v>0</v>
      </c>
      <c r="K224" s="47">
        <v>0</v>
      </c>
      <c r="L224" s="178">
        <v>11263.311</v>
      </c>
      <c r="M224" s="178">
        <v>11473.284</v>
      </c>
      <c r="N224" s="178">
        <v>21159.143</v>
      </c>
      <c r="O224" s="178">
        <v>21367.345000000001</v>
      </c>
      <c r="P224" s="178">
        <v>24315.458999999999</v>
      </c>
      <c r="Q224" s="184">
        <v>24491.343000000001</v>
      </c>
      <c r="R224" s="184">
        <v>25792.55</v>
      </c>
      <c r="S224" s="164">
        <v>26316.288</v>
      </c>
    </row>
    <row r="225" spans="1:20" ht="13" x14ac:dyDescent="0.3">
      <c r="A225" s="179"/>
      <c r="B225" s="51" t="s">
        <v>14</v>
      </c>
      <c r="C225" s="5" t="s">
        <v>41</v>
      </c>
      <c r="D225" s="47">
        <v>0</v>
      </c>
      <c r="E225" s="47">
        <v>0</v>
      </c>
      <c r="F225" s="178">
        <v>4956.1970000000001</v>
      </c>
      <c r="G225" s="178">
        <v>4513.3829999999998</v>
      </c>
      <c r="H225" s="88">
        <v>10374.429</v>
      </c>
      <c r="I225" s="47">
        <v>0</v>
      </c>
      <c r="J225" s="47">
        <v>0</v>
      </c>
      <c r="K225" s="47">
        <v>0</v>
      </c>
      <c r="L225" s="178">
        <v>4513.3829999999998</v>
      </c>
      <c r="M225" s="178">
        <v>4603.8360000000002</v>
      </c>
      <c r="N225" s="178">
        <v>7493.9040000000005</v>
      </c>
      <c r="O225" s="178">
        <v>7572.0050000000001</v>
      </c>
      <c r="P225" s="178">
        <v>10374.429</v>
      </c>
      <c r="Q225" s="184">
        <v>9494.1669999999995</v>
      </c>
      <c r="R225" s="184">
        <v>10816.666999999999</v>
      </c>
      <c r="S225" s="164">
        <v>10820.955</v>
      </c>
    </row>
    <row r="226" spans="1:20" ht="13" x14ac:dyDescent="0.3">
      <c r="A226" s="179"/>
      <c r="B226" s="51" t="s">
        <v>16</v>
      </c>
      <c r="C226" s="5" t="s">
        <v>41</v>
      </c>
      <c r="D226" s="47">
        <v>0</v>
      </c>
      <c r="E226" s="47">
        <v>0</v>
      </c>
      <c r="F226" s="178">
        <v>364.23500000000001</v>
      </c>
      <c r="G226" s="178">
        <v>1210.6130000000001</v>
      </c>
      <c r="H226" s="88">
        <v>9327.5210000000006</v>
      </c>
      <c r="I226" s="47">
        <v>0</v>
      </c>
      <c r="J226" s="47">
        <v>0</v>
      </c>
      <c r="K226" s="47">
        <v>0</v>
      </c>
      <c r="L226" s="178">
        <v>1210.6130000000001</v>
      </c>
      <c r="M226" s="178">
        <v>3180.7730000000001</v>
      </c>
      <c r="N226" s="178">
        <v>5652.0050000000001</v>
      </c>
      <c r="O226" s="178">
        <v>7569.2669999999998</v>
      </c>
      <c r="P226" s="178">
        <v>9327.5210000000006</v>
      </c>
      <c r="Q226" s="184">
        <v>10091.992</v>
      </c>
      <c r="R226" s="184">
        <v>11321.346</v>
      </c>
      <c r="S226" s="164">
        <v>14210.902</v>
      </c>
    </row>
    <row r="227" spans="1:20" ht="13" x14ac:dyDescent="0.3">
      <c r="A227" s="179"/>
      <c r="B227" s="51" t="s">
        <v>15</v>
      </c>
      <c r="C227" s="5" t="s">
        <v>41</v>
      </c>
      <c r="D227" s="47">
        <v>0</v>
      </c>
      <c r="E227" s="47">
        <v>0</v>
      </c>
      <c r="F227" s="178">
        <v>494.66500000000002</v>
      </c>
      <c r="G227" s="178">
        <v>699.08</v>
      </c>
      <c r="H227" s="88">
        <v>4099.5150000000003</v>
      </c>
      <c r="I227" s="47">
        <v>0</v>
      </c>
      <c r="J227" s="47">
        <v>0</v>
      </c>
      <c r="K227" s="47">
        <v>0</v>
      </c>
      <c r="L227" s="178">
        <v>699.08</v>
      </c>
      <c r="M227" s="178">
        <v>2287.9050000000002</v>
      </c>
      <c r="N227" s="178">
        <v>4010.0230000000001</v>
      </c>
      <c r="O227" s="178">
        <v>4065.6590000000001</v>
      </c>
      <c r="P227" s="178">
        <v>4099.5150000000003</v>
      </c>
      <c r="Q227" s="184">
        <v>4145.1959999999999</v>
      </c>
      <c r="R227" s="184">
        <v>8130.9030000000002</v>
      </c>
      <c r="S227" s="164">
        <v>7658.0450000000001</v>
      </c>
    </row>
    <row r="228" spans="1:20" ht="13" x14ac:dyDescent="0.3">
      <c r="A228" s="179"/>
      <c r="B228" s="51" t="s">
        <v>17</v>
      </c>
      <c r="C228" s="5" t="s">
        <v>41</v>
      </c>
      <c r="D228" s="47">
        <v>0</v>
      </c>
      <c r="E228" s="47">
        <v>0</v>
      </c>
      <c r="F228" s="178">
        <v>103.91</v>
      </c>
      <c r="G228" s="178">
        <v>36.356999999999999</v>
      </c>
      <c r="H228" s="88">
        <v>1493.7929999999999</v>
      </c>
      <c r="I228" s="47">
        <v>0</v>
      </c>
      <c r="J228" s="47">
        <v>0</v>
      </c>
      <c r="K228" s="47">
        <v>0</v>
      </c>
      <c r="L228" s="178">
        <v>36.356999999999999</v>
      </c>
      <c r="M228" s="178">
        <v>29.437000000000001</v>
      </c>
      <c r="N228" s="178">
        <v>806.57</v>
      </c>
      <c r="O228" s="178">
        <v>898.85599999999999</v>
      </c>
      <c r="P228" s="178">
        <v>1493.7929999999999</v>
      </c>
      <c r="Q228" s="184">
        <v>1482.4269999999999</v>
      </c>
      <c r="R228" s="184">
        <v>1643.692</v>
      </c>
      <c r="S228" s="164">
        <v>1660.684</v>
      </c>
    </row>
    <row r="229" spans="1:20" ht="13" x14ac:dyDescent="0.3">
      <c r="A229" s="179"/>
      <c r="B229" s="51" t="s">
        <v>18</v>
      </c>
      <c r="C229" s="5" t="s">
        <v>41</v>
      </c>
      <c r="D229" s="47">
        <v>0</v>
      </c>
      <c r="E229" s="47">
        <v>0</v>
      </c>
      <c r="F229" s="178">
        <v>5772.4930000000004</v>
      </c>
      <c r="G229" s="178">
        <v>6759.3940000000002</v>
      </c>
      <c r="H229" s="88">
        <v>26320.667000000001</v>
      </c>
      <c r="I229" s="47">
        <v>0</v>
      </c>
      <c r="J229" s="47">
        <v>0</v>
      </c>
      <c r="K229" s="47">
        <v>0</v>
      </c>
      <c r="L229" s="178">
        <v>6759.3940000000002</v>
      </c>
      <c r="M229" s="178">
        <v>5556.9409999999998</v>
      </c>
      <c r="N229" s="178">
        <v>9320.6489999999994</v>
      </c>
      <c r="O229" s="178">
        <v>24039.571</v>
      </c>
      <c r="P229" s="178">
        <v>26320.667000000001</v>
      </c>
      <c r="Q229" s="184">
        <v>28062.224999999999</v>
      </c>
      <c r="R229" s="184">
        <v>32205.759999999998</v>
      </c>
      <c r="S229" s="164">
        <v>37390.292999999998</v>
      </c>
    </row>
    <row r="230" spans="1:20" ht="13" x14ac:dyDescent="0.3">
      <c r="A230" s="179"/>
      <c r="B230" s="52" t="s">
        <v>19</v>
      </c>
      <c r="C230" s="14" t="s">
        <v>41</v>
      </c>
      <c r="D230" s="74">
        <v>0</v>
      </c>
      <c r="E230" s="43">
        <v>0</v>
      </c>
      <c r="F230" s="87">
        <v>-4361.0619999999999</v>
      </c>
      <c r="G230" s="87">
        <v>-7024.5780000000004</v>
      </c>
      <c r="H230" s="89">
        <v>-57054.525999999998</v>
      </c>
      <c r="I230" s="43">
        <v>0</v>
      </c>
      <c r="J230" s="43">
        <v>0</v>
      </c>
      <c r="K230" s="43">
        <v>0</v>
      </c>
      <c r="L230" s="87">
        <v>-7024.5780000000004</v>
      </c>
      <c r="M230" s="87">
        <v>-10817.888999999999</v>
      </c>
      <c r="N230" s="87">
        <v>-31656.63</v>
      </c>
      <c r="O230" s="87">
        <v>-48137.959000000003</v>
      </c>
      <c r="P230" s="87">
        <v>-57054.525999999998</v>
      </c>
      <c r="Q230" s="278">
        <v>-56689.78</v>
      </c>
      <c r="R230" s="278">
        <v>-62957.836000000003</v>
      </c>
      <c r="S230" s="312">
        <v>-69089.918000000005</v>
      </c>
    </row>
    <row r="231" spans="1:20" s="7" customFormat="1" ht="13" x14ac:dyDescent="0.3">
      <c r="A231" s="238"/>
      <c r="B231" s="249" t="s">
        <v>57</v>
      </c>
      <c r="C231" s="252" t="s">
        <v>41</v>
      </c>
      <c r="D231" s="30">
        <v>0</v>
      </c>
      <c r="E231" s="31">
        <v>0</v>
      </c>
      <c r="F231" s="21">
        <v>17096.671000000002</v>
      </c>
      <c r="G231" s="253">
        <v>17457.560000000001</v>
      </c>
      <c r="H231" s="254">
        <v>18876.857999999993</v>
      </c>
      <c r="I231" s="43">
        <v>0</v>
      </c>
      <c r="J231" s="43">
        <v>0</v>
      </c>
      <c r="K231" s="43">
        <v>0</v>
      </c>
      <c r="L231" s="22">
        <v>17457.560000000001</v>
      </c>
      <c r="M231" s="22">
        <v>16314.287</v>
      </c>
      <c r="N231" s="22">
        <v>16785.663999999993</v>
      </c>
      <c r="O231" s="22">
        <v>17374.743999999992</v>
      </c>
      <c r="P231" s="22">
        <v>18876.857999999993</v>
      </c>
      <c r="Q231" s="22">
        <v>21077.570000000007</v>
      </c>
      <c r="R231" s="22">
        <v>26953.081999999988</v>
      </c>
      <c r="S231" s="313">
        <v>28967.248999999996</v>
      </c>
    </row>
    <row r="232" spans="1:20" s="7" customFormat="1" ht="14.5" x14ac:dyDescent="0.3">
      <c r="B232" s="190" t="s">
        <v>227</v>
      </c>
      <c r="C232" s="90"/>
      <c r="D232" s="99"/>
      <c r="E232" s="100"/>
      <c r="F232" s="101"/>
      <c r="G232" s="173"/>
      <c r="H232" s="181"/>
      <c r="I232" s="100"/>
      <c r="J232" s="100"/>
      <c r="K232" s="100"/>
      <c r="L232" s="101"/>
      <c r="M232" s="101"/>
      <c r="N232" s="101"/>
      <c r="O232" s="173"/>
      <c r="P232" s="173"/>
      <c r="Q232" s="173"/>
      <c r="R232" s="173"/>
      <c r="S232" s="265"/>
    </row>
    <row r="233" spans="1:20" s="7" customFormat="1" ht="13" x14ac:dyDescent="0.3">
      <c r="B233" s="223" t="s">
        <v>13</v>
      </c>
      <c r="C233" s="224" t="s">
        <v>41</v>
      </c>
      <c r="D233" s="47">
        <v>0</v>
      </c>
      <c r="E233" s="47">
        <v>1246.9696565978163</v>
      </c>
      <c r="F233" s="323">
        <v>2199.3443550633601</v>
      </c>
      <c r="G233" s="323">
        <v>1250.9805247615554</v>
      </c>
      <c r="H233" s="164">
        <v>1567.26713092605</v>
      </c>
      <c r="I233" s="47">
        <v>180.02946559260008</v>
      </c>
      <c r="J233" s="47">
        <v>386.10995894283008</v>
      </c>
      <c r="K233" s="47">
        <v>563.03525499132513</v>
      </c>
      <c r="L233" s="323">
        <v>121.80584523480005</v>
      </c>
      <c r="M233" s="323">
        <v>278.55539529779992</v>
      </c>
      <c r="N233" s="323">
        <v>352.22530996824986</v>
      </c>
      <c r="O233" s="323">
        <v>613.05343639541491</v>
      </c>
      <c r="P233" s="323">
        <v>323.43298926458499</v>
      </c>
      <c r="Q233" s="323">
        <v>483.25165156900005</v>
      </c>
      <c r="R233" s="323">
        <v>630.45832698787501</v>
      </c>
      <c r="S233" s="164">
        <v>122.36446092949973</v>
      </c>
      <c r="T233" s="373"/>
    </row>
    <row r="234" spans="1:20" s="7" customFormat="1" ht="13" x14ac:dyDescent="0.3">
      <c r="B234" s="223" t="s">
        <v>14</v>
      </c>
      <c r="C234" s="224" t="s">
        <v>41</v>
      </c>
      <c r="D234" s="47">
        <v>0</v>
      </c>
      <c r="E234" s="47">
        <v>585.10796945762388</v>
      </c>
      <c r="F234" s="323">
        <v>338.33777679000008</v>
      </c>
      <c r="G234" s="323">
        <v>605.31020345927243</v>
      </c>
      <c r="H234" s="164">
        <v>1046.15722977</v>
      </c>
      <c r="I234" s="47">
        <v>150.45757498699984</v>
      </c>
      <c r="J234" s="47">
        <v>101.16042508999999</v>
      </c>
      <c r="K234" s="47">
        <v>152.02823846000001</v>
      </c>
      <c r="L234" s="323">
        <v>201.66396492227261</v>
      </c>
      <c r="M234" s="323">
        <v>207.5427993122002</v>
      </c>
      <c r="N234" s="323">
        <v>219.64145549749998</v>
      </c>
      <c r="O234" s="323">
        <v>388.19802192600702</v>
      </c>
      <c r="P234" s="323">
        <v>230.77495303429282</v>
      </c>
      <c r="Q234" s="323">
        <v>166.7930941299999</v>
      </c>
      <c r="R234" s="323">
        <v>185.73082613</v>
      </c>
      <c r="S234" s="164">
        <v>148.31021026999994</v>
      </c>
      <c r="T234" s="373"/>
    </row>
    <row r="235" spans="1:20" s="7" customFormat="1" ht="13" x14ac:dyDescent="0.3">
      <c r="B235" s="223" t="s">
        <v>16</v>
      </c>
      <c r="C235" s="224" t="s">
        <v>41</v>
      </c>
      <c r="D235" s="47">
        <v>0</v>
      </c>
      <c r="E235" s="47">
        <v>81.092469446899997</v>
      </c>
      <c r="F235" s="323">
        <v>183.14205963529997</v>
      </c>
      <c r="G235" s="323">
        <v>859.97160178417198</v>
      </c>
      <c r="H235" s="164">
        <v>2648.5703897560006</v>
      </c>
      <c r="I235" s="47">
        <v>9.6091088235000104</v>
      </c>
      <c r="J235" s="47">
        <v>17.484048530439992</v>
      </c>
      <c r="K235" s="47">
        <v>122.87789754867441</v>
      </c>
      <c r="L235" s="323">
        <v>710.00054688155751</v>
      </c>
      <c r="M235" s="323">
        <v>435.38115295074999</v>
      </c>
      <c r="N235" s="323">
        <v>967.07922685174992</v>
      </c>
      <c r="O235" s="323">
        <v>544.25528279030857</v>
      </c>
      <c r="P235" s="323">
        <v>701.85472716319168</v>
      </c>
      <c r="Q235" s="323">
        <v>291.77661794729994</v>
      </c>
      <c r="R235" s="323">
        <v>959.58112617124993</v>
      </c>
      <c r="S235" s="164">
        <v>463.21480314327499</v>
      </c>
      <c r="T235" s="373"/>
    </row>
    <row r="236" spans="1:20" s="7" customFormat="1" ht="13" x14ac:dyDescent="0.3">
      <c r="B236" s="223" t="s">
        <v>15</v>
      </c>
      <c r="C236" s="224" t="s">
        <v>41</v>
      </c>
      <c r="D236" s="47">
        <v>0</v>
      </c>
      <c r="E236" s="47">
        <v>0</v>
      </c>
      <c r="F236" s="323">
        <v>26.981908969999999</v>
      </c>
      <c r="G236" s="323">
        <v>208.30346189000002</v>
      </c>
      <c r="H236" s="164">
        <v>18.434820879999975</v>
      </c>
      <c r="I236" s="47">
        <v>86.386010650000003</v>
      </c>
      <c r="J236" s="47">
        <v>74.301973509999982</v>
      </c>
      <c r="K236" s="47">
        <v>34.425483890000031</v>
      </c>
      <c r="L236" s="323">
        <v>13.189993840000003</v>
      </c>
      <c r="M236" s="323">
        <v>4.0165146599999764</v>
      </c>
      <c r="N236" s="323">
        <v>5.0334376200000017</v>
      </c>
      <c r="O236" s="323">
        <v>3.9683022399525552</v>
      </c>
      <c r="P236" s="323">
        <v>5.4165663600474412</v>
      </c>
      <c r="Q236" s="323">
        <v>7.7900883900000002</v>
      </c>
      <c r="R236" s="323">
        <v>3.1424652899999996</v>
      </c>
      <c r="S236" s="164">
        <v>2.2761283600000022</v>
      </c>
      <c r="T236" s="373"/>
    </row>
    <row r="237" spans="1:20" s="7" customFormat="1" ht="13" x14ac:dyDescent="0.3">
      <c r="B237" s="223" t="s">
        <v>17</v>
      </c>
      <c r="C237" s="224" t="s">
        <v>41</v>
      </c>
      <c r="D237" s="47">
        <v>0</v>
      </c>
      <c r="E237" s="47">
        <v>30.304691527659998</v>
      </c>
      <c r="F237" s="323">
        <v>139.90984272133997</v>
      </c>
      <c r="G237" s="323">
        <v>184.43678342499999</v>
      </c>
      <c r="H237" s="164">
        <v>189.94338238937507</v>
      </c>
      <c r="I237" s="47">
        <v>39.631047106900006</v>
      </c>
      <c r="J237" s="47">
        <v>41.943584356729993</v>
      </c>
      <c r="K237" s="47">
        <v>38.86102795</v>
      </c>
      <c r="L237" s="323">
        <v>64.001124011369981</v>
      </c>
      <c r="M237" s="323">
        <v>37.561676089250007</v>
      </c>
      <c r="N237" s="323">
        <v>52.654062182500006</v>
      </c>
      <c r="O237" s="323">
        <v>55.107178401353927</v>
      </c>
      <c r="P237" s="323">
        <v>44.62046571627112</v>
      </c>
      <c r="Q237" s="323">
        <v>57.123425263699971</v>
      </c>
      <c r="R237" s="323">
        <v>44.191514080875038</v>
      </c>
      <c r="S237" s="164">
        <v>49.947143367224868</v>
      </c>
      <c r="T237" s="373"/>
    </row>
    <row r="238" spans="1:20" s="7" customFormat="1" ht="13" x14ac:dyDescent="0.3">
      <c r="B238" s="223" t="s">
        <v>18</v>
      </c>
      <c r="C238" s="224" t="s">
        <v>41</v>
      </c>
      <c r="D238" s="47">
        <v>0</v>
      </c>
      <c r="E238" s="47">
        <v>42.61021297000007</v>
      </c>
      <c r="F238" s="323">
        <v>22.420056820000024</v>
      </c>
      <c r="G238" s="323">
        <v>15.852424679999993</v>
      </c>
      <c r="H238" s="164">
        <v>50.96404597999998</v>
      </c>
      <c r="I238" s="47">
        <v>2.6597928399999811</v>
      </c>
      <c r="J238" s="47">
        <v>5.0120095700000027</v>
      </c>
      <c r="K238" s="47">
        <v>4.8690971600000141</v>
      </c>
      <c r="L238" s="323">
        <v>3.3115251099999958</v>
      </c>
      <c r="M238" s="323">
        <v>4.293461689999984</v>
      </c>
      <c r="N238" s="323">
        <v>9.6795078800000045</v>
      </c>
      <c r="O238" s="323">
        <v>26.550778246962853</v>
      </c>
      <c r="P238" s="323">
        <v>10.440298163037138</v>
      </c>
      <c r="Q238" s="323">
        <v>9.2791227000000216</v>
      </c>
      <c r="R238" s="323">
        <v>12.54774134</v>
      </c>
      <c r="S238" s="164">
        <v>14.295253930000017</v>
      </c>
      <c r="T238" s="373"/>
    </row>
    <row r="239" spans="1:20" s="7" customFormat="1" ht="13" x14ac:dyDescent="0.3">
      <c r="B239" s="226" t="s">
        <v>19</v>
      </c>
      <c r="C239" s="308" t="s">
        <v>41</v>
      </c>
      <c r="D239" s="74">
        <v>0</v>
      </c>
      <c r="E239" s="43">
        <v>0</v>
      </c>
      <c r="F239" s="278">
        <v>0</v>
      </c>
      <c r="G239" s="278">
        <v>0</v>
      </c>
      <c r="H239" s="312">
        <v>0</v>
      </c>
      <c r="I239" s="43">
        <v>0</v>
      </c>
      <c r="J239" s="43">
        <v>0</v>
      </c>
      <c r="K239" s="43">
        <v>0</v>
      </c>
      <c r="L239" s="278">
        <v>0</v>
      </c>
      <c r="M239" s="278">
        <v>0</v>
      </c>
      <c r="N239" s="278">
        <v>0</v>
      </c>
      <c r="O239" s="278">
        <v>0</v>
      </c>
      <c r="P239" s="278">
        <v>0</v>
      </c>
      <c r="Q239" s="278">
        <v>0</v>
      </c>
      <c r="R239" s="278">
        <v>0</v>
      </c>
      <c r="S239" s="312">
        <v>0</v>
      </c>
      <c r="T239" s="373"/>
    </row>
    <row r="240" spans="1:20" s="7" customFormat="1" ht="13" x14ac:dyDescent="0.3">
      <c r="B240" s="249" t="s">
        <v>228</v>
      </c>
      <c r="C240" s="252" t="s">
        <v>41</v>
      </c>
      <c r="D240" s="30">
        <v>0</v>
      </c>
      <c r="E240" s="31">
        <v>0</v>
      </c>
      <c r="F240" s="21">
        <v>2910.136</v>
      </c>
      <c r="G240" s="253">
        <v>3124.855</v>
      </c>
      <c r="H240" s="254">
        <v>5521.3369997014261</v>
      </c>
      <c r="I240" s="77">
        <v>468.77299999999991</v>
      </c>
      <c r="J240" s="77">
        <v>626.01199999999994</v>
      </c>
      <c r="K240" s="77">
        <v>916.09699999999964</v>
      </c>
      <c r="L240" s="22">
        <v>1113.973</v>
      </c>
      <c r="M240" s="22">
        <v>967.351</v>
      </c>
      <c r="N240" s="22">
        <v>1606.3129999999999</v>
      </c>
      <c r="O240" s="22">
        <v>1631.133</v>
      </c>
      <c r="P240" s="22">
        <v>1316.5399997014254</v>
      </c>
      <c r="Q240" s="22">
        <v>1016.0139999999999</v>
      </c>
      <c r="R240" s="22">
        <v>1835.652</v>
      </c>
      <c r="S240" s="313">
        <v>800.40799999999967</v>
      </c>
    </row>
    <row r="241" spans="2:19" x14ac:dyDescent="0.25">
      <c r="B241" s="245"/>
      <c r="C241" s="245"/>
      <c r="D241" s="131"/>
      <c r="E241" s="131"/>
      <c r="F241" s="245"/>
      <c r="G241" s="245"/>
      <c r="H241" s="245"/>
      <c r="I241" s="245"/>
      <c r="J241" s="245"/>
      <c r="K241" s="245"/>
      <c r="L241" s="180"/>
      <c r="M241" s="180"/>
      <c r="N241" s="180"/>
      <c r="O241" s="180"/>
      <c r="P241" s="180"/>
      <c r="Q241" s="180"/>
      <c r="R241" s="180"/>
      <c r="S241" s="180"/>
    </row>
    <row r="242" spans="2:19" hidden="1" x14ac:dyDescent="0.25">
      <c r="F242" s="130">
        <v>1.2838000020565232E-4</v>
      </c>
      <c r="G242" s="130">
        <v>5.9950030000436527E-2</v>
      </c>
      <c r="H242" s="130">
        <v>-5.9732999943662435E-4</v>
      </c>
      <c r="I242" s="130">
        <v>-3.2539999995151447E-4</v>
      </c>
      <c r="J242" s="130">
        <v>-3.0000000000086402E-2</v>
      </c>
      <c r="K242" s="130">
        <v>0</v>
      </c>
      <c r="L242" s="130">
        <v>-1.1769000047934242E-4</v>
      </c>
      <c r="M242" s="130">
        <v>0</v>
      </c>
      <c r="N242" s="130">
        <v>-3.984999998465355E-4</v>
      </c>
      <c r="O242" s="130">
        <v>4.9999999999954525E-2</v>
      </c>
      <c r="P242" s="130">
        <v>-5.0898590000088006E-2</v>
      </c>
      <c r="Q242" s="130"/>
      <c r="R242" s="130"/>
      <c r="S242" s="130"/>
    </row>
    <row r="243" spans="2:19" ht="13" hidden="1" x14ac:dyDescent="0.25">
      <c r="F243" s="8"/>
      <c r="O243" s="3" t="s">
        <v>20</v>
      </c>
      <c r="P243" s="3" t="s">
        <v>20</v>
      </c>
      <c r="Q243" s="3"/>
      <c r="R243" s="3"/>
      <c r="S243" s="3"/>
    </row>
    <row r="244" spans="2:19" ht="15" customHeight="1" x14ac:dyDescent="0.25">
      <c r="B244" s="374" t="s">
        <v>34</v>
      </c>
      <c r="C244" s="374"/>
      <c r="D244" s="374"/>
      <c r="E244" s="374"/>
      <c r="F244" s="374"/>
      <c r="G244" s="374"/>
      <c r="H244" s="374"/>
      <c r="I244" s="374"/>
      <c r="J244" s="374"/>
      <c r="K244" s="374"/>
      <c r="L244" s="374"/>
      <c r="M244" s="374"/>
      <c r="N244" s="374"/>
      <c r="O244" s="374"/>
      <c r="R244" s="104"/>
    </row>
    <row r="245" spans="2:19" ht="28.5" customHeight="1" x14ac:dyDescent="0.25">
      <c r="B245" s="374" t="s">
        <v>239</v>
      </c>
      <c r="C245" s="374"/>
      <c r="D245" s="374"/>
      <c r="E245" s="374"/>
      <c r="F245" s="374"/>
      <c r="G245" s="374"/>
      <c r="H245" s="374"/>
      <c r="I245" s="374"/>
      <c r="J245" s="374"/>
      <c r="K245" s="374"/>
      <c r="L245" s="374"/>
      <c r="M245" s="374"/>
      <c r="N245" s="374"/>
      <c r="O245" s="374"/>
    </row>
    <row r="246" spans="2:19" ht="13" x14ac:dyDescent="0.25">
      <c r="B246" s="374" t="s">
        <v>83</v>
      </c>
      <c r="C246" s="374"/>
      <c r="D246" s="374"/>
      <c r="E246" s="374"/>
      <c r="F246" s="374"/>
      <c r="G246" s="374"/>
      <c r="H246" s="374"/>
      <c r="I246" s="374"/>
      <c r="J246" s="374"/>
      <c r="K246" s="374"/>
      <c r="L246" s="374"/>
      <c r="M246" s="374"/>
      <c r="N246" s="374"/>
      <c r="O246" s="374"/>
    </row>
    <row r="247" spans="2:19" ht="13" x14ac:dyDescent="0.25">
      <c r="B247" s="374" t="s">
        <v>203</v>
      </c>
      <c r="C247" s="374"/>
      <c r="D247" s="374"/>
      <c r="E247" s="374"/>
      <c r="F247" s="374"/>
      <c r="G247" s="374"/>
      <c r="H247" s="374"/>
      <c r="I247" s="374"/>
      <c r="J247" s="374"/>
      <c r="K247" s="374"/>
      <c r="L247" s="374"/>
      <c r="M247" s="374"/>
      <c r="N247" s="374"/>
      <c r="O247" s="374"/>
    </row>
    <row r="248" spans="2:19" ht="13" x14ac:dyDescent="0.25">
      <c r="B248" s="374" t="s">
        <v>250</v>
      </c>
      <c r="C248" s="374"/>
      <c r="D248" s="374"/>
      <c r="E248" s="374"/>
      <c r="F248" s="374"/>
      <c r="G248" s="374"/>
      <c r="H248" s="374"/>
      <c r="I248" s="374"/>
      <c r="J248" s="374"/>
      <c r="K248" s="374"/>
      <c r="L248" s="374"/>
      <c r="M248" s="374"/>
      <c r="N248" s="374"/>
      <c r="O248" s="374"/>
    </row>
    <row r="249" spans="2:19" ht="13" x14ac:dyDescent="0.25">
      <c r="B249" s="374" t="s">
        <v>248</v>
      </c>
      <c r="C249" s="374"/>
      <c r="D249" s="374"/>
      <c r="E249" s="374"/>
      <c r="F249" s="374"/>
      <c r="G249" s="374"/>
      <c r="H249" s="374"/>
      <c r="I249" s="374"/>
      <c r="J249" s="374"/>
      <c r="K249" s="374"/>
      <c r="L249" s="374"/>
      <c r="M249" s="374"/>
      <c r="N249" s="374"/>
      <c r="O249" s="374"/>
    </row>
  </sheetData>
  <mergeCells count="6">
    <mergeCell ref="B244:O244"/>
    <mergeCell ref="B245:O245"/>
    <mergeCell ref="B246:O246"/>
    <mergeCell ref="B249:O249"/>
    <mergeCell ref="B247:O247"/>
    <mergeCell ref="B248:O248"/>
  </mergeCells>
  <printOptions horizontalCentered="1"/>
  <pageMargins left="0" right="0" top="0.25" bottom="0.25" header="0.5" footer="0.5"/>
  <pageSetup scale="55" fitToHeight="0" orientation="landscape" r:id="rId1"/>
  <headerFooter alignWithMargins="0"/>
  <ignoredErrors>
    <ignoredError sqref="D9:H25 D82:H95 D27:H34 D39:H39 D41:H44 D48:H57 D47:G47 D59:H62 E58:H58 D64:H64 D68:H69 F65:H67 D71:H75 D77:H80 H76 D97:H110 D112:H118 F111:H111 D223:H240 F123:H123 D204:H212 D124:H168 D169:H19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4:J46"/>
  <sheetViews>
    <sheetView workbookViewId="0">
      <selection activeCell="B6" sqref="B6"/>
    </sheetView>
  </sheetViews>
  <sheetFormatPr defaultRowHeight="12.5" x14ac:dyDescent="0.25"/>
  <cols>
    <col min="2" max="2" width="39" bestFit="1" customWidth="1"/>
    <col min="3" max="10" width="13.7265625" bestFit="1" customWidth="1"/>
  </cols>
  <sheetData>
    <row r="4" spans="2:10" x14ac:dyDescent="0.25">
      <c r="C4" t="s">
        <v>13</v>
      </c>
      <c r="D4" t="s">
        <v>14</v>
      </c>
      <c r="E4" t="s">
        <v>15</v>
      </c>
      <c r="F4" t="s">
        <v>16</v>
      </c>
      <c r="G4" t="s">
        <v>17</v>
      </c>
      <c r="H4" t="s">
        <v>18</v>
      </c>
      <c r="I4" t="s">
        <v>19</v>
      </c>
      <c r="J4" t="s">
        <v>126</v>
      </c>
    </row>
    <row r="5" spans="2:10" x14ac:dyDescent="0.25">
      <c r="C5" t="s">
        <v>102</v>
      </c>
      <c r="D5" t="s">
        <v>102</v>
      </c>
      <c r="E5" t="s">
        <v>102</v>
      </c>
      <c r="F5" t="s">
        <v>102</v>
      </c>
      <c r="G5" t="s">
        <v>102</v>
      </c>
      <c r="H5" t="s">
        <v>102</v>
      </c>
      <c r="I5" t="s">
        <v>102</v>
      </c>
      <c r="J5" t="s">
        <v>102</v>
      </c>
    </row>
    <row r="6" spans="2:10" x14ac:dyDescent="0.25">
      <c r="B6" t="s">
        <v>127</v>
      </c>
    </row>
    <row r="8" spans="2:10" x14ac:dyDescent="0.25">
      <c r="B8" t="s">
        <v>128</v>
      </c>
      <c r="C8" s="229">
        <v>306731</v>
      </c>
      <c r="D8" s="229">
        <v>428024</v>
      </c>
      <c r="E8" s="229">
        <v>134938</v>
      </c>
      <c r="F8" s="229">
        <v>915153</v>
      </c>
      <c r="G8" s="229">
        <v>28301</v>
      </c>
      <c r="H8" s="229">
        <v>3756</v>
      </c>
      <c r="I8" s="229">
        <v>-85227</v>
      </c>
      <c r="J8" s="229">
        <v>1731676</v>
      </c>
    </row>
    <row r="9" spans="2:10" x14ac:dyDescent="0.25">
      <c r="B9" t="s">
        <v>129</v>
      </c>
      <c r="C9" s="229">
        <v>7136</v>
      </c>
      <c r="D9" s="229">
        <v>1420</v>
      </c>
      <c r="E9" s="229">
        <v>4443</v>
      </c>
      <c r="F9">
        <v>-35</v>
      </c>
      <c r="G9" s="229">
        <v>72229</v>
      </c>
      <c r="H9">
        <v>34</v>
      </c>
      <c r="I9">
        <v>0</v>
      </c>
      <c r="J9" s="229">
        <v>85227</v>
      </c>
    </row>
    <row r="10" spans="2:10" x14ac:dyDescent="0.25">
      <c r="C10" t="s">
        <v>130</v>
      </c>
      <c r="D10" t="s">
        <v>130</v>
      </c>
      <c r="E10" t="s">
        <v>130</v>
      </c>
      <c r="F10" t="s">
        <v>130</v>
      </c>
      <c r="G10" t="s">
        <v>130</v>
      </c>
      <c r="H10" t="s">
        <v>130</v>
      </c>
      <c r="I10" t="s">
        <v>130</v>
      </c>
      <c r="J10" t="s">
        <v>130</v>
      </c>
    </row>
    <row r="12" spans="2:10" x14ac:dyDescent="0.25">
      <c r="B12" t="s">
        <v>131</v>
      </c>
      <c r="C12" s="229">
        <v>313867</v>
      </c>
      <c r="D12" s="229">
        <v>429444</v>
      </c>
      <c r="E12" s="229">
        <v>139381</v>
      </c>
      <c r="F12" s="229">
        <v>915118</v>
      </c>
      <c r="G12" s="229">
        <v>100530</v>
      </c>
      <c r="H12" s="229">
        <v>3790</v>
      </c>
      <c r="I12" s="229">
        <v>-85227</v>
      </c>
      <c r="J12" s="229">
        <v>1816903</v>
      </c>
    </row>
    <row r="13" spans="2:10" x14ac:dyDescent="0.25">
      <c r="B13" t="s">
        <v>104</v>
      </c>
      <c r="C13" s="229">
        <v>-95198</v>
      </c>
      <c r="D13" s="229">
        <v>-159819</v>
      </c>
      <c r="E13" s="229">
        <v>-121151</v>
      </c>
      <c r="F13" s="229">
        <v>-707888</v>
      </c>
      <c r="G13" s="229">
        <v>-18410</v>
      </c>
      <c r="H13" s="229">
        <v>-18254</v>
      </c>
      <c r="I13" s="229">
        <v>18409</v>
      </c>
      <c r="J13" s="229">
        <v>-1102311</v>
      </c>
    </row>
    <row r="14" spans="2:10" x14ac:dyDescent="0.25">
      <c r="C14" t="s">
        <v>130</v>
      </c>
      <c r="D14" t="s">
        <v>130</v>
      </c>
      <c r="E14" t="s">
        <v>130</v>
      </c>
      <c r="F14" t="s">
        <v>130</v>
      </c>
      <c r="G14" t="s">
        <v>130</v>
      </c>
      <c r="H14" t="s">
        <v>130</v>
      </c>
      <c r="I14" t="s">
        <v>130</v>
      </c>
      <c r="J14" t="s">
        <v>130</v>
      </c>
    </row>
    <row r="16" spans="2:10" x14ac:dyDescent="0.25">
      <c r="B16" t="s">
        <v>132</v>
      </c>
      <c r="C16" s="229">
        <v>218669</v>
      </c>
      <c r="D16" s="229">
        <v>269625</v>
      </c>
      <c r="E16" s="229">
        <v>18230</v>
      </c>
      <c r="F16" s="229">
        <v>207230</v>
      </c>
      <c r="G16" s="229">
        <v>82120</v>
      </c>
      <c r="H16" s="229">
        <v>-14464</v>
      </c>
      <c r="I16" s="229">
        <v>-66818</v>
      </c>
      <c r="J16" s="229">
        <v>714592</v>
      </c>
    </row>
    <row r="18" spans="2:10" x14ac:dyDescent="0.25">
      <c r="B18" t="s">
        <v>107</v>
      </c>
      <c r="C18" s="229">
        <v>-64304</v>
      </c>
      <c r="D18" s="229">
        <v>-34384</v>
      </c>
      <c r="E18" s="229">
        <v>-9575</v>
      </c>
      <c r="F18" s="229">
        <v>-55937</v>
      </c>
      <c r="G18" s="229">
        <v>-26301</v>
      </c>
      <c r="H18" s="229">
        <v>-121358</v>
      </c>
      <c r="I18" s="229">
        <v>45960</v>
      </c>
      <c r="J18" s="229">
        <v>-265899</v>
      </c>
    </row>
    <row r="19" spans="2:10" x14ac:dyDescent="0.25">
      <c r="B19" t="s">
        <v>133</v>
      </c>
      <c r="C19" t="s">
        <v>136</v>
      </c>
      <c r="D19" t="s">
        <v>136</v>
      </c>
      <c r="E19" t="s">
        <v>136</v>
      </c>
      <c r="F19" t="s">
        <v>136</v>
      </c>
      <c r="G19" t="s">
        <v>136</v>
      </c>
      <c r="H19" t="s">
        <v>136</v>
      </c>
      <c r="J19" t="s">
        <v>136</v>
      </c>
    </row>
    <row r="20" spans="2:10" x14ac:dyDescent="0.25">
      <c r="B20" t="s">
        <v>134</v>
      </c>
    </row>
    <row r="21" spans="2:10" x14ac:dyDescent="0.25">
      <c r="B21" t="s">
        <v>135</v>
      </c>
      <c r="C21" s="229">
        <v>-5579</v>
      </c>
      <c r="D21" s="229">
        <v>-16128</v>
      </c>
      <c r="E21">
        <v>0</v>
      </c>
      <c r="F21">
        <v>35</v>
      </c>
      <c r="G21">
        <v>0</v>
      </c>
      <c r="H21" s="229">
        <v>-10000</v>
      </c>
      <c r="I21">
        <v>0</v>
      </c>
      <c r="J21" s="229">
        <v>-31672</v>
      </c>
    </row>
    <row r="22" spans="2:10" x14ac:dyDescent="0.25">
      <c r="B22" t="s">
        <v>110</v>
      </c>
      <c r="C22" s="229">
        <v>-3207</v>
      </c>
      <c r="D22" s="229">
        <v>-2253</v>
      </c>
      <c r="E22">
        <v>-100</v>
      </c>
      <c r="F22">
        <v>-334</v>
      </c>
      <c r="G22">
        <v>-900</v>
      </c>
      <c r="H22" s="229">
        <v>-2293</v>
      </c>
      <c r="I22">
        <v>0</v>
      </c>
      <c r="J22" s="229">
        <v>-9087</v>
      </c>
    </row>
    <row r="23" spans="2:10" x14ac:dyDescent="0.25">
      <c r="B23" t="s">
        <v>111</v>
      </c>
      <c r="C23">
        <v>0</v>
      </c>
      <c r="D23" s="229">
        <v>20635</v>
      </c>
      <c r="E23">
        <v>0</v>
      </c>
      <c r="F23" s="229">
        <v>42032</v>
      </c>
      <c r="G23">
        <v>0</v>
      </c>
      <c r="H23">
        <v>0</v>
      </c>
      <c r="I23">
        <v>0</v>
      </c>
      <c r="J23" s="229">
        <v>62667</v>
      </c>
    </row>
    <row r="24" spans="2:10" x14ac:dyDescent="0.25">
      <c r="B24" t="s">
        <v>112</v>
      </c>
      <c r="C24">
        <v>0</v>
      </c>
      <c r="D24">
        <v>0</v>
      </c>
      <c r="E24" s="229">
        <v>9229</v>
      </c>
      <c r="F24">
        <v>0</v>
      </c>
      <c r="G24">
        <v>0</v>
      </c>
      <c r="H24">
        <v>0</v>
      </c>
      <c r="I24">
        <v>0</v>
      </c>
      <c r="J24" s="229">
        <v>9229</v>
      </c>
    </row>
    <row r="25" spans="2:10" x14ac:dyDescent="0.25">
      <c r="B25" t="s">
        <v>114</v>
      </c>
      <c r="C25">
        <v>123</v>
      </c>
      <c r="D25">
        <v>480</v>
      </c>
      <c r="E25">
        <v>-266</v>
      </c>
      <c r="F25" s="229">
        <v>1302</v>
      </c>
      <c r="G25">
        <v>0</v>
      </c>
      <c r="H25" s="229">
        <v>2774</v>
      </c>
      <c r="I25">
        <v>0</v>
      </c>
      <c r="J25" s="229">
        <v>4413</v>
      </c>
    </row>
    <row r="26" spans="2:10" x14ac:dyDescent="0.25">
      <c r="B26" t="s">
        <v>113</v>
      </c>
      <c r="C26" s="229">
        <v>-7684</v>
      </c>
      <c r="D26" s="229">
        <v>-81564</v>
      </c>
      <c r="E26">
        <v>-846</v>
      </c>
      <c r="F26" s="229">
        <v>-3099</v>
      </c>
      <c r="G26">
        <v>0</v>
      </c>
      <c r="H26" s="229">
        <v>-29090</v>
      </c>
      <c r="I26">
        <v>642</v>
      </c>
      <c r="J26" s="229">
        <v>-121641</v>
      </c>
    </row>
    <row r="27" spans="2:10" x14ac:dyDescent="0.25">
      <c r="B27" t="s">
        <v>116</v>
      </c>
      <c r="C27">
        <v>0</v>
      </c>
      <c r="D27">
        <v>0</v>
      </c>
      <c r="E27">
        <v>-10</v>
      </c>
      <c r="F27">
        <v>0</v>
      </c>
      <c r="G27">
        <v>0</v>
      </c>
      <c r="H27">
        <v>550</v>
      </c>
      <c r="I27">
        <v>0</v>
      </c>
      <c r="J27">
        <v>540</v>
      </c>
    </row>
    <row r="28" spans="2:10" x14ac:dyDescent="0.25">
      <c r="B28" t="s">
        <v>118</v>
      </c>
      <c r="C28">
        <v>56</v>
      </c>
      <c r="D28">
        <v>0</v>
      </c>
      <c r="E28">
        <v>0</v>
      </c>
      <c r="F28">
        <v>-577</v>
      </c>
      <c r="G28">
        <v>0</v>
      </c>
      <c r="H28">
        <v>0</v>
      </c>
      <c r="I28">
        <v>0</v>
      </c>
      <c r="J28">
        <v>-521</v>
      </c>
    </row>
    <row r="29" spans="2:10" x14ac:dyDescent="0.25">
      <c r="C29" t="s">
        <v>137</v>
      </c>
      <c r="D29" t="s">
        <v>137</v>
      </c>
      <c r="E29" t="s">
        <v>137</v>
      </c>
      <c r="F29" t="s">
        <v>137</v>
      </c>
      <c r="G29" t="s">
        <v>137</v>
      </c>
      <c r="H29" t="s">
        <v>137</v>
      </c>
      <c r="I29" t="s">
        <v>137</v>
      </c>
      <c r="J29" t="s">
        <v>137</v>
      </c>
    </row>
    <row r="31" spans="2:10" x14ac:dyDescent="0.25">
      <c r="B31" t="s">
        <v>138</v>
      </c>
      <c r="C31" s="229">
        <v>138074</v>
      </c>
      <c r="D31" s="229">
        <v>156411</v>
      </c>
      <c r="E31" s="229">
        <v>16662</v>
      </c>
      <c r="F31" s="229">
        <v>190652</v>
      </c>
      <c r="G31" s="229">
        <v>54919</v>
      </c>
      <c r="H31" s="229">
        <v>-173881</v>
      </c>
      <c r="I31" s="229">
        <v>-20216</v>
      </c>
      <c r="J31" s="229">
        <v>362621</v>
      </c>
    </row>
    <row r="32" spans="2:10" x14ac:dyDescent="0.25">
      <c r="C32" t="s">
        <v>137</v>
      </c>
      <c r="D32" t="s">
        <v>137</v>
      </c>
      <c r="E32" t="s">
        <v>137</v>
      </c>
      <c r="F32" t="s">
        <v>137</v>
      </c>
      <c r="G32" t="s">
        <v>137</v>
      </c>
      <c r="H32" t="s">
        <v>137</v>
      </c>
      <c r="I32" t="s">
        <v>137</v>
      </c>
      <c r="J32" t="s">
        <v>137</v>
      </c>
    </row>
    <row r="33" spans="2:10" x14ac:dyDescent="0.25">
      <c r="B33" t="s">
        <v>139</v>
      </c>
    </row>
    <row r="34" spans="2:10" x14ac:dyDescent="0.25">
      <c r="B34" t="s">
        <v>113</v>
      </c>
      <c r="C34" s="229">
        <v>7684</v>
      </c>
      <c r="D34" s="229">
        <v>81564</v>
      </c>
      <c r="E34">
        <v>846</v>
      </c>
      <c r="F34" s="229">
        <v>3099</v>
      </c>
      <c r="G34">
        <v>0</v>
      </c>
      <c r="H34" s="229">
        <v>29090</v>
      </c>
      <c r="I34">
        <v>-642</v>
      </c>
      <c r="J34" s="229">
        <v>121641</v>
      </c>
    </row>
    <row r="35" spans="2:10" x14ac:dyDescent="0.25">
      <c r="B35" t="s">
        <v>114</v>
      </c>
      <c r="C35">
        <v>-123</v>
      </c>
      <c r="D35">
        <v>-480</v>
      </c>
      <c r="E35">
        <v>266</v>
      </c>
      <c r="F35" s="229">
        <v>-1302</v>
      </c>
      <c r="G35">
        <v>0</v>
      </c>
      <c r="H35" s="229">
        <v>-2774</v>
      </c>
      <c r="I35">
        <v>0</v>
      </c>
      <c r="J35" s="229">
        <v>-4413</v>
      </c>
    </row>
    <row r="36" spans="2:10" x14ac:dyDescent="0.25">
      <c r="B36" t="s">
        <v>140</v>
      </c>
      <c r="C36" t="s">
        <v>136</v>
      </c>
      <c r="D36" t="s">
        <v>136</v>
      </c>
      <c r="E36" t="s">
        <v>136</v>
      </c>
      <c r="F36" t="s">
        <v>136</v>
      </c>
      <c r="I36" t="s">
        <v>136</v>
      </c>
    </row>
    <row r="37" spans="2:10" x14ac:dyDescent="0.25">
      <c r="B37" t="s">
        <v>141</v>
      </c>
      <c r="C37" s="229">
        <v>4182</v>
      </c>
      <c r="D37" s="229">
        <v>5089</v>
      </c>
      <c r="E37" s="229">
        <v>2696</v>
      </c>
      <c r="F37" s="229">
        <v>25075</v>
      </c>
      <c r="G37">
        <v>0</v>
      </c>
      <c r="H37">
        <v>0</v>
      </c>
      <c r="I37">
        <v>-220</v>
      </c>
      <c r="J37" s="229">
        <v>36822</v>
      </c>
    </row>
    <row r="38" spans="2:10" x14ac:dyDescent="0.25">
      <c r="B38" t="s">
        <v>142</v>
      </c>
      <c r="C38" t="s">
        <v>136</v>
      </c>
      <c r="D38" t="s">
        <v>136</v>
      </c>
      <c r="E38" t="s">
        <v>136</v>
      </c>
      <c r="F38" t="s">
        <v>136</v>
      </c>
      <c r="G38" t="s">
        <v>136</v>
      </c>
      <c r="H38" t="s">
        <v>136</v>
      </c>
    </row>
    <row r="39" spans="2:10" x14ac:dyDescent="0.25">
      <c r="B39" t="s">
        <v>143</v>
      </c>
      <c r="C39" s="229">
        <v>67507</v>
      </c>
      <c r="D39" s="229">
        <v>49603</v>
      </c>
      <c r="E39" s="229">
        <v>11123</v>
      </c>
      <c r="F39" s="229">
        <v>85800</v>
      </c>
      <c r="G39" s="229">
        <v>2604</v>
      </c>
      <c r="H39" s="229">
        <v>10170</v>
      </c>
      <c r="I39">
        <v>0</v>
      </c>
      <c r="J39" s="229">
        <v>226807</v>
      </c>
    </row>
    <row r="40" spans="2:10" x14ac:dyDescent="0.25">
      <c r="B40" t="s">
        <v>144</v>
      </c>
      <c r="C40" s="229">
        <v>-41187</v>
      </c>
      <c r="D40" s="229">
        <v>-1264</v>
      </c>
      <c r="E40">
        <v>0</v>
      </c>
      <c r="F40" s="229">
        <v>-3029</v>
      </c>
      <c r="G40">
        <v>0</v>
      </c>
      <c r="H40">
        <v>0</v>
      </c>
      <c r="I40">
        <v>0</v>
      </c>
      <c r="J40" s="229">
        <v>-45480</v>
      </c>
    </row>
    <row r="41" spans="2:10" x14ac:dyDescent="0.25">
      <c r="B41" t="s">
        <v>118</v>
      </c>
      <c r="C41">
        <v>-56</v>
      </c>
      <c r="D41">
        <v>0</v>
      </c>
      <c r="E41">
        <v>0</v>
      </c>
      <c r="F41">
        <v>577</v>
      </c>
      <c r="G41">
        <v>0</v>
      </c>
      <c r="H41">
        <v>0</v>
      </c>
      <c r="I41">
        <v>0</v>
      </c>
      <c r="J41">
        <v>521</v>
      </c>
    </row>
    <row r="42" spans="2:10" x14ac:dyDescent="0.25">
      <c r="C42" t="s">
        <v>137</v>
      </c>
      <c r="D42" t="s">
        <v>137</v>
      </c>
      <c r="E42" t="s">
        <v>137</v>
      </c>
      <c r="F42" t="s">
        <v>137</v>
      </c>
      <c r="G42" t="s">
        <v>137</v>
      </c>
      <c r="H42" t="s">
        <v>137</v>
      </c>
      <c r="I42" t="s">
        <v>137</v>
      </c>
      <c r="J42" t="s">
        <v>137</v>
      </c>
    </row>
    <row r="44" spans="2:10" x14ac:dyDescent="0.25">
      <c r="B44" t="s">
        <v>125</v>
      </c>
      <c r="C44" s="229">
        <v>176081</v>
      </c>
      <c r="D44" s="229">
        <v>290923</v>
      </c>
      <c r="E44" s="229">
        <v>31593</v>
      </c>
      <c r="F44" s="229">
        <v>300872</v>
      </c>
      <c r="G44" s="229">
        <v>57523</v>
      </c>
      <c r="H44" s="229">
        <v>-137395</v>
      </c>
      <c r="I44" s="229">
        <v>-21078</v>
      </c>
      <c r="J44" s="229">
        <v>698519</v>
      </c>
    </row>
    <row r="46" spans="2:10" x14ac:dyDescent="0.25">
      <c r="C46" t="s">
        <v>137</v>
      </c>
      <c r="D46" t="s">
        <v>137</v>
      </c>
      <c r="E46" t="s">
        <v>137</v>
      </c>
      <c r="F46" t="s">
        <v>137</v>
      </c>
      <c r="G46" t="s">
        <v>137</v>
      </c>
      <c r="H46" t="s">
        <v>137</v>
      </c>
      <c r="I46" t="s">
        <v>137</v>
      </c>
      <c r="J46" t="s">
        <v>137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4:K25"/>
  <sheetViews>
    <sheetView workbookViewId="0">
      <selection activeCell="B6" sqref="B6"/>
    </sheetView>
  </sheetViews>
  <sheetFormatPr defaultRowHeight="12.5" x14ac:dyDescent="0.25"/>
  <cols>
    <col min="2" max="2" width="18.81640625" bestFit="1" customWidth="1"/>
    <col min="3" max="10" width="13.7265625" bestFit="1" customWidth="1"/>
  </cols>
  <sheetData>
    <row r="4" spans="2:11" x14ac:dyDescent="0.25">
      <c r="C4" t="s">
        <v>13</v>
      </c>
      <c r="D4" t="s">
        <v>14</v>
      </c>
      <c r="E4" t="s">
        <v>15</v>
      </c>
      <c r="F4" t="s">
        <v>16</v>
      </c>
      <c r="G4" t="s">
        <v>17</v>
      </c>
      <c r="H4" t="s">
        <v>18</v>
      </c>
      <c r="I4" t="s">
        <v>19</v>
      </c>
      <c r="J4" t="s">
        <v>126</v>
      </c>
    </row>
    <row r="5" spans="2:11" x14ac:dyDescent="0.25">
      <c r="C5" t="s">
        <v>102</v>
      </c>
      <c r="D5" t="s">
        <v>102</v>
      </c>
      <c r="E5" t="s">
        <v>102</v>
      </c>
      <c r="F5" t="s">
        <v>102</v>
      </c>
      <c r="G5" t="s">
        <v>102</v>
      </c>
      <c r="H5" t="s">
        <v>102</v>
      </c>
      <c r="I5" t="s">
        <v>102</v>
      </c>
      <c r="J5" t="s">
        <v>102</v>
      </c>
    </row>
    <row r="7" spans="2:11" x14ac:dyDescent="0.25">
      <c r="B7" s="230">
        <v>45016</v>
      </c>
    </row>
    <row r="8" spans="2:11" x14ac:dyDescent="0.25">
      <c r="B8" t="s">
        <v>145</v>
      </c>
      <c r="C8" s="229">
        <v>26082062</v>
      </c>
      <c r="D8" s="229">
        <v>14243014</v>
      </c>
      <c r="E8" s="229">
        <v>4467692</v>
      </c>
      <c r="F8" s="229">
        <v>12057490</v>
      </c>
      <c r="G8" s="229">
        <v>1777261</v>
      </c>
      <c r="H8" s="229">
        <v>40711118</v>
      </c>
      <c r="I8" s="229">
        <v>-56864476</v>
      </c>
      <c r="J8" s="229">
        <v>42474161</v>
      </c>
    </row>
    <row r="9" spans="2:11" x14ac:dyDescent="0.25">
      <c r="C9" t="s">
        <v>130</v>
      </c>
      <c r="D9" t="s">
        <v>130</v>
      </c>
      <c r="E9" t="s">
        <v>130</v>
      </c>
      <c r="F9" t="s">
        <v>130</v>
      </c>
      <c r="G9" t="s">
        <v>130</v>
      </c>
      <c r="H9" t="s">
        <v>130</v>
      </c>
      <c r="I9" t="s">
        <v>130</v>
      </c>
      <c r="J9" t="s">
        <v>130</v>
      </c>
    </row>
    <row r="11" spans="2:11" x14ac:dyDescent="0.25">
      <c r="B11" t="s">
        <v>146</v>
      </c>
      <c r="C11" s="229">
        <v>24491343</v>
      </c>
      <c r="D11" s="229">
        <v>9494167</v>
      </c>
      <c r="E11" s="229">
        <v>4145196</v>
      </c>
      <c r="F11" s="229">
        <v>10091992</v>
      </c>
      <c r="G11" s="229">
        <v>1482427</v>
      </c>
      <c r="H11" s="229">
        <v>28062879</v>
      </c>
      <c r="I11" s="229">
        <v>-55143513</v>
      </c>
      <c r="J11" s="229">
        <v>22624491</v>
      </c>
    </row>
    <row r="12" spans="2:11" x14ac:dyDescent="0.25">
      <c r="C12" t="s">
        <v>130</v>
      </c>
      <c r="D12" t="s">
        <v>130</v>
      </c>
      <c r="E12" t="s">
        <v>130</v>
      </c>
      <c r="F12" t="s">
        <v>130</v>
      </c>
      <c r="G12" t="s">
        <v>130</v>
      </c>
      <c r="H12" t="s">
        <v>130</v>
      </c>
      <c r="I12" t="s">
        <v>130</v>
      </c>
      <c r="J12" t="s">
        <v>130</v>
      </c>
    </row>
    <row r="14" spans="2:11" x14ac:dyDescent="0.25">
      <c r="B14" s="231" t="s">
        <v>147</v>
      </c>
      <c r="C14" s="231" t="s">
        <v>76</v>
      </c>
      <c r="D14" s="231" t="s">
        <v>76</v>
      </c>
      <c r="E14" s="231" t="s">
        <v>76</v>
      </c>
      <c r="F14" s="231" t="s">
        <v>76</v>
      </c>
      <c r="G14" s="231" t="s">
        <v>76</v>
      </c>
      <c r="H14" s="231" t="s">
        <v>148</v>
      </c>
      <c r="I14" s="231" t="s">
        <v>76</v>
      </c>
      <c r="J14" s="231" t="s">
        <v>148</v>
      </c>
      <c r="K14" s="232" t="s">
        <v>149</v>
      </c>
    </row>
    <row r="15" spans="2:11" x14ac:dyDescent="0.25">
      <c r="C15" t="s">
        <v>130</v>
      </c>
      <c r="D15" t="s">
        <v>130</v>
      </c>
      <c r="E15" t="s">
        <v>130</v>
      </c>
      <c r="F15" t="s">
        <v>130</v>
      </c>
      <c r="G15" t="s">
        <v>130</v>
      </c>
      <c r="H15" t="s">
        <v>130</v>
      </c>
      <c r="I15" t="s">
        <v>130</v>
      </c>
      <c r="J15" t="s">
        <v>130</v>
      </c>
    </row>
    <row r="17" spans="2:10" x14ac:dyDescent="0.25">
      <c r="B17" s="230">
        <v>44926</v>
      </c>
    </row>
    <row r="18" spans="2:10" x14ac:dyDescent="0.25">
      <c r="B18" t="s">
        <v>145</v>
      </c>
      <c r="C18" s="229">
        <v>25767734</v>
      </c>
      <c r="D18" s="229">
        <v>13377006</v>
      </c>
      <c r="E18" s="229">
        <v>4405348</v>
      </c>
      <c r="F18" s="229">
        <v>11261583</v>
      </c>
      <c r="G18" s="229">
        <v>1749354</v>
      </c>
      <c r="H18" s="229">
        <v>39158850</v>
      </c>
      <c r="I18" s="229">
        <v>-57207884</v>
      </c>
      <c r="J18" s="229">
        <v>38511991</v>
      </c>
    </row>
    <row r="19" spans="2:10" x14ac:dyDescent="0.25">
      <c r="C19" t="s">
        <v>130</v>
      </c>
      <c r="D19" t="s">
        <v>130</v>
      </c>
      <c r="E19" t="s">
        <v>130</v>
      </c>
      <c r="F19" t="s">
        <v>130</v>
      </c>
      <c r="G19" t="s">
        <v>130</v>
      </c>
      <c r="H19" t="s">
        <v>130</v>
      </c>
      <c r="I19" t="s">
        <v>130</v>
      </c>
      <c r="J19" t="s">
        <v>130</v>
      </c>
    </row>
    <row r="21" spans="2:10" x14ac:dyDescent="0.25">
      <c r="B21" t="s">
        <v>146</v>
      </c>
      <c r="C21" s="229">
        <v>24315459</v>
      </c>
      <c r="D21" s="229">
        <v>10374429</v>
      </c>
      <c r="E21" s="229">
        <v>4099515</v>
      </c>
      <c r="F21" s="229">
        <v>9327521</v>
      </c>
      <c r="G21" s="229">
        <v>1493793</v>
      </c>
      <c r="H21" s="229">
        <v>26320667</v>
      </c>
      <c r="I21" s="229">
        <v>-57054526</v>
      </c>
      <c r="J21" s="229">
        <v>18876858</v>
      </c>
    </row>
    <row r="22" spans="2:10" x14ac:dyDescent="0.25">
      <c r="C22" t="s">
        <v>130</v>
      </c>
      <c r="D22" t="s">
        <v>130</v>
      </c>
      <c r="E22" t="s">
        <v>130</v>
      </c>
      <c r="F22" t="s">
        <v>130</v>
      </c>
      <c r="G22" t="s">
        <v>130</v>
      </c>
      <c r="H22" t="s">
        <v>130</v>
      </c>
      <c r="I22" t="s">
        <v>130</v>
      </c>
      <c r="J22" t="s">
        <v>130</v>
      </c>
    </row>
    <row r="24" spans="2:10" x14ac:dyDescent="0.25">
      <c r="B24" t="s">
        <v>147</v>
      </c>
      <c r="C24" t="s">
        <v>76</v>
      </c>
      <c r="D24" t="s">
        <v>76</v>
      </c>
      <c r="E24" t="s">
        <v>76</v>
      </c>
      <c r="F24" t="s">
        <v>76</v>
      </c>
      <c r="G24" t="s">
        <v>76</v>
      </c>
      <c r="H24" s="229">
        <v>5291829</v>
      </c>
      <c r="I24" t="s">
        <v>76</v>
      </c>
      <c r="J24" s="229">
        <v>5291829</v>
      </c>
    </row>
    <row r="25" spans="2:10" x14ac:dyDescent="0.25">
      <c r="C25" t="s">
        <v>130</v>
      </c>
      <c r="D25" t="s">
        <v>130</v>
      </c>
      <c r="E25" t="s">
        <v>130</v>
      </c>
      <c r="F25" t="s">
        <v>130</v>
      </c>
      <c r="G25" t="s">
        <v>130</v>
      </c>
      <c r="H25" t="s">
        <v>130</v>
      </c>
      <c r="I25" t="s">
        <v>130</v>
      </c>
      <c r="J25"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4:E48"/>
  <sheetViews>
    <sheetView topLeftCell="A67" workbookViewId="0">
      <selection activeCell="B6" sqref="B6"/>
    </sheetView>
  </sheetViews>
  <sheetFormatPr defaultRowHeight="12.5" x14ac:dyDescent="0.25"/>
  <cols>
    <col min="2" max="2" width="51.26953125" bestFit="1" customWidth="1"/>
    <col min="3" max="3" width="5.81640625" bestFit="1" customWidth="1"/>
    <col min="4" max="4" width="25.7265625" bestFit="1" customWidth="1"/>
    <col min="5" max="5" width="14.26953125" bestFit="1" customWidth="1"/>
  </cols>
  <sheetData>
    <row r="4" spans="2:5" x14ac:dyDescent="0.25">
      <c r="D4" t="s">
        <v>100</v>
      </c>
    </row>
    <row r="5" spans="2:5" x14ac:dyDescent="0.25">
      <c r="D5">
        <v>2023</v>
      </c>
      <c r="E5">
        <v>2022</v>
      </c>
    </row>
    <row r="6" spans="2:5" x14ac:dyDescent="0.25">
      <c r="C6" t="s">
        <v>101</v>
      </c>
      <c r="D6" t="s">
        <v>102</v>
      </c>
      <c r="E6" t="s">
        <v>102</v>
      </c>
    </row>
    <row r="7" spans="2:5" x14ac:dyDescent="0.25">
      <c r="D7" t="s">
        <v>103</v>
      </c>
      <c r="E7" t="s">
        <v>103</v>
      </c>
    </row>
    <row r="9" spans="2:5" x14ac:dyDescent="0.25">
      <c r="B9" t="s">
        <v>7</v>
      </c>
      <c r="C9">
        <v>20</v>
      </c>
      <c r="D9" s="229">
        <v>1816903</v>
      </c>
      <c r="E9" s="229">
        <v>1047365</v>
      </c>
    </row>
    <row r="10" spans="2:5" x14ac:dyDescent="0.25">
      <c r="B10" t="s">
        <v>104</v>
      </c>
      <c r="C10">
        <v>21</v>
      </c>
      <c r="D10" s="229">
        <v>-1102311</v>
      </c>
      <c r="E10" s="229">
        <v>-561071</v>
      </c>
    </row>
    <row r="11" spans="2:5" x14ac:dyDescent="0.25">
      <c r="D11" t="s">
        <v>105</v>
      </c>
      <c r="E11" t="s">
        <v>105</v>
      </c>
    </row>
    <row r="13" spans="2:5" x14ac:dyDescent="0.25">
      <c r="B13" t="s">
        <v>106</v>
      </c>
      <c r="D13" s="229">
        <v>714592</v>
      </c>
      <c r="E13" s="229">
        <v>486294</v>
      </c>
    </row>
    <row r="15" spans="2:5" x14ac:dyDescent="0.25">
      <c r="B15" t="s">
        <v>107</v>
      </c>
      <c r="D15" s="229">
        <v>-265899</v>
      </c>
      <c r="E15" s="229">
        <v>-192518</v>
      </c>
    </row>
    <row r="16" spans="2:5" x14ac:dyDescent="0.25">
      <c r="B16" t="s">
        <v>108</v>
      </c>
    </row>
    <row r="17" spans="2:5" x14ac:dyDescent="0.25">
      <c r="B17" t="s">
        <v>109</v>
      </c>
      <c r="C17">
        <v>11</v>
      </c>
      <c r="D17" s="229">
        <v>-31672</v>
      </c>
      <c r="E17" s="229">
        <v>-6632</v>
      </c>
    </row>
    <row r="18" spans="2:5" x14ac:dyDescent="0.25">
      <c r="B18" t="s">
        <v>110</v>
      </c>
      <c r="D18" s="229">
        <v>-9087</v>
      </c>
      <c r="E18" s="229">
        <v>-11039</v>
      </c>
    </row>
    <row r="19" spans="2:5" x14ac:dyDescent="0.25">
      <c r="B19" t="s">
        <v>111</v>
      </c>
      <c r="C19">
        <v>8</v>
      </c>
      <c r="D19" s="229">
        <v>62667</v>
      </c>
      <c r="E19" s="229">
        <v>39262</v>
      </c>
    </row>
    <row r="20" spans="2:5" x14ac:dyDescent="0.25">
      <c r="B20" t="s">
        <v>112</v>
      </c>
      <c r="C20">
        <v>9</v>
      </c>
      <c r="D20" s="229">
        <v>9229</v>
      </c>
      <c r="E20" s="229">
        <v>10558</v>
      </c>
    </row>
    <row r="21" spans="2:5" x14ac:dyDescent="0.25">
      <c r="B21" t="s">
        <v>113</v>
      </c>
      <c r="D21" s="229">
        <v>-121641</v>
      </c>
      <c r="E21" s="229">
        <v>-93105</v>
      </c>
    </row>
    <row r="22" spans="2:5" x14ac:dyDescent="0.25">
      <c r="B22" t="s">
        <v>114</v>
      </c>
      <c r="D22" s="229">
        <v>4413</v>
      </c>
      <c r="E22">
        <v>347</v>
      </c>
    </row>
    <row r="23" spans="2:5" x14ac:dyDescent="0.25">
      <c r="B23" t="s">
        <v>115</v>
      </c>
      <c r="C23">
        <v>28</v>
      </c>
      <c r="D23" t="s">
        <v>76</v>
      </c>
      <c r="E23" s="229">
        <v>73000</v>
      </c>
    </row>
    <row r="24" spans="2:5" x14ac:dyDescent="0.25">
      <c r="B24" t="s">
        <v>116</v>
      </c>
      <c r="D24">
        <v>540</v>
      </c>
      <c r="E24">
        <v>53</v>
      </c>
    </row>
    <row r="25" spans="2:5" x14ac:dyDescent="0.25">
      <c r="D25" t="s">
        <v>105</v>
      </c>
      <c r="E25" t="s">
        <v>105</v>
      </c>
    </row>
    <row r="27" spans="2:5" x14ac:dyDescent="0.25">
      <c r="B27" t="s">
        <v>117</v>
      </c>
      <c r="D27" s="229">
        <v>363142</v>
      </c>
      <c r="E27" s="229">
        <v>306220</v>
      </c>
    </row>
    <row r="29" spans="2:5" x14ac:dyDescent="0.25">
      <c r="B29" t="s">
        <v>118</v>
      </c>
      <c r="D29">
        <v>-521</v>
      </c>
      <c r="E29">
        <v>0</v>
      </c>
    </row>
    <row r="31" spans="2:5" x14ac:dyDescent="0.25">
      <c r="D31" t="s">
        <v>105</v>
      </c>
      <c r="E31" t="s">
        <v>105</v>
      </c>
    </row>
    <row r="33" spans="2:5" x14ac:dyDescent="0.25">
      <c r="B33" t="s">
        <v>119</v>
      </c>
      <c r="D33" s="229">
        <v>362621</v>
      </c>
      <c r="E33">
        <v>0</v>
      </c>
    </row>
    <row r="35" spans="2:5" x14ac:dyDescent="0.25">
      <c r="D35" t="s">
        <v>120</v>
      </c>
      <c r="E35" t="s">
        <v>120</v>
      </c>
    </row>
    <row r="36" spans="2:5" x14ac:dyDescent="0.25">
      <c r="B36" t="s">
        <v>121</v>
      </c>
    </row>
    <row r="37" spans="2:5" x14ac:dyDescent="0.25">
      <c r="B37" t="s">
        <v>122</v>
      </c>
      <c r="D37" s="229">
        <v>330928</v>
      </c>
      <c r="E37" s="229">
        <v>304927</v>
      </c>
    </row>
    <row r="38" spans="2:5" x14ac:dyDescent="0.25">
      <c r="B38" t="s">
        <v>123</v>
      </c>
      <c r="D38" s="229">
        <v>31693</v>
      </c>
      <c r="E38" s="229">
        <v>1293</v>
      </c>
    </row>
    <row r="39" spans="2:5" x14ac:dyDescent="0.25">
      <c r="D39" t="s">
        <v>105</v>
      </c>
      <c r="E39" t="s">
        <v>105</v>
      </c>
    </row>
    <row r="41" spans="2:5" x14ac:dyDescent="0.25">
      <c r="D41" s="229">
        <v>362621</v>
      </c>
      <c r="E41" s="229">
        <v>306220</v>
      </c>
    </row>
    <row r="42" spans="2:5" x14ac:dyDescent="0.25">
      <c r="D42" t="s">
        <v>120</v>
      </c>
      <c r="E42" t="s">
        <v>120</v>
      </c>
    </row>
    <row r="44" spans="2:5" x14ac:dyDescent="0.25">
      <c r="B44" t="s">
        <v>124</v>
      </c>
      <c r="C44">
        <v>23</v>
      </c>
      <c r="D44">
        <v>7.0000000000000007E-2</v>
      </c>
      <c r="E44">
        <v>7.0000000000000007E-2</v>
      </c>
    </row>
    <row r="45" spans="2:5" x14ac:dyDescent="0.25">
      <c r="D45" t="s">
        <v>120</v>
      </c>
      <c r="E45" t="s">
        <v>120</v>
      </c>
    </row>
    <row r="47" spans="2:5" x14ac:dyDescent="0.25">
      <c r="B47" t="s">
        <v>125</v>
      </c>
      <c r="C47">
        <v>24</v>
      </c>
      <c r="D47" s="229">
        <v>698519</v>
      </c>
      <c r="E47" s="229">
        <v>524492</v>
      </c>
    </row>
    <row r="48" spans="2:5" x14ac:dyDescent="0.25">
      <c r="D48" t="s">
        <v>120</v>
      </c>
      <c r="E48" t="s">
        <v>120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E92"/>
  <sheetViews>
    <sheetView topLeftCell="A85" workbookViewId="0">
      <selection activeCell="B6" sqref="B6"/>
    </sheetView>
  </sheetViews>
  <sheetFormatPr defaultRowHeight="12.5" x14ac:dyDescent="0.25"/>
  <cols>
    <col min="2" max="2" width="39.1796875" bestFit="1" customWidth="1"/>
    <col min="3" max="3" width="5.81640625" bestFit="1" customWidth="1"/>
    <col min="4" max="5" width="14.81640625" bestFit="1" customWidth="1"/>
  </cols>
  <sheetData>
    <row r="3" spans="2:5" x14ac:dyDescent="0.25">
      <c r="D3" s="233">
        <v>45016</v>
      </c>
      <c r="E3" s="233">
        <v>45291</v>
      </c>
    </row>
    <row r="4" spans="2:5" x14ac:dyDescent="0.25">
      <c r="D4">
        <v>2023</v>
      </c>
      <c r="E4">
        <v>2022</v>
      </c>
    </row>
    <row r="5" spans="2:5" x14ac:dyDescent="0.25">
      <c r="D5" t="s">
        <v>102</v>
      </c>
      <c r="E5" t="s">
        <v>102</v>
      </c>
    </row>
    <row r="6" spans="2:5" x14ac:dyDescent="0.25">
      <c r="C6" t="s">
        <v>101</v>
      </c>
      <c r="D6" t="s">
        <v>103</v>
      </c>
      <c r="E6" t="s">
        <v>150</v>
      </c>
    </row>
    <row r="7" spans="2:5" x14ac:dyDescent="0.25">
      <c r="B7" t="s">
        <v>151</v>
      </c>
    </row>
    <row r="8" spans="2:5" x14ac:dyDescent="0.25">
      <c r="B8" t="s">
        <v>152</v>
      </c>
    </row>
    <row r="9" spans="2:5" x14ac:dyDescent="0.25">
      <c r="B9" t="s">
        <v>153</v>
      </c>
      <c r="C9">
        <v>5</v>
      </c>
      <c r="D9" s="229">
        <v>22502169</v>
      </c>
      <c r="E9" s="229">
        <v>21789636</v>
      </c>
    </row>
    <row r="10" spans="2:5" x14ac:dyDescent="0.25">
      <c r="B10" t="s">
        <v>154</v>
      </c>
      <c r="C10">
        <v>6</v>
      </c>
      <c r="D10" s="229">
        <v>6998048</v>
      </c>
      <c r="E10" s="229">
        <v>4481935</v>
      </c>
    </row>
    <row r="11" spans="2:5" x14ac:dyDescent="0.25">
      <c r="B11" t="s">
        <v>155</v>
      </c>
      <c r="C11">
        <v>7</v>
      </c>
      <c r="D11" s="229">
        <v>930558</v>
      </c>
      <c r="E11" s="229">
        <v>946902</v>
      </c>
    </row>
    <row r="12" spans="2:5" x14ac:dyDescent="0.25">
      <c r="B12" t="s">
        <v>156</v>
      </c>
      <c r="D12" s="229">
        <v>807269</v>
      </c>
      <c r="E12" s="229">
        <v>799838</v>
      </c>
    </row>
    <row r="13" spans="2:5" x14ac:dyDescent="0.25">
      <c r="B13" t="s">
        <v>157</v>
      </c>
      <c r="C13">
        <v>8</v>
      </c>
      <c r="D13" s="229">
        <v>588455</v>
      </c>
      <c r="E13" s="229">
        <v>612241</v>
      </c>
    </row>
    <row r="14" spans="2:5" x14ac:dyDescent="0.25">
      <c r="B14" t="s">
        <v>158</v>
      </c>
      <c r="C14">
        <v>9</v>
      </c>
      <c r="D14" s="229">
        <v>1289554</v>
      </c>
      <c r="E14" s="229">
        <v>1280325</v>
      </c>
    </row>
    <row r="15" spans="2:5" x14ac:dyDescent="0.25">
      <c r="B15" t="s">
        <v>159</v>
      </c>
      <c r="D15" s="229">
        <v>1886988</v>
      </c>
      <c r="E15" s="229">
        <v>2078388</v>
      </c>
    </row>
    <row r="16" spans="2:5" x14ac:dyDescent="0.25">
      <c r="B16" t="s">
        <v>160</v>
      </c>
      <c r="C16">
        <v>10</v>
      </c>
    </row>
    <row r="17" spans="2:5" x14ac:dyDescent="0.25">
      <c r="B17" t="s">
        <v>161</v>
      </c>
      <c r="D17" s="229">
        <v>28974</v>
      </c>
    </row>
    <row r="18" spans="2:5" x14ac:dyDescent="0.25">
      <c r="B18" t="s">
        <v>162</v>
      </c>
      <c r="C18">
        <v>11</v>
      </c>
      <c r="D18" s="229">
        <v>2193529</v>
      </c>
      <c r="E18" s="229">
        <v>2113729</v>
      </c>
    </row>
    <row r="19" spans="2:5" x14ac:dyDescent="0.25">
      <c r="B19" t="s">
        <v>163</v>
      </c>
      <c r="C19">
        <v>12</v>
      </c>
      <c r="D19" s="229">
        <v>53239</v>
      </c>
      <c r="E19" s="229">
        <v>48600</v>
      </c>
    </row>
    <row r="20" spans="2:5" x14ac:dyDescent="0.25">
      <c r="D20" t="s">
        <v>164</v>
      </c>
      <c r="E20" t="s">
        <v>164</v>
      </c>
    </row>
    <row r="22" spans="2:5" x14ac:dyDescent="0.25">
      <c r="B22" t="s">
        <v>165</v>
      </c>
      <c r="D22" s="229">
        <v>37278783</v>
      </c>
      <c r="E22" s="229">
        <v>34151594</v>
      </c>
    </row>
    <row r="23" spans="2:5" x14ac:dyDescent="0.25">
      <c r="D23" t="s">
        <v>164</v>
      </c>
      <c r="E23" t="s">
        <v>164</v>
      </c>
    </row>
    <row r="24" spans="2:5" x14ac:dyDescent="0.25">
      <c r="B24" t="s">
        <v>166</v>
      </c>
    </row>
    <row r="25" spans="2:5" x14ac:dyDescent="0.25">
      <c r="B25" t="s">
        <v>167</v>
      </c>
      <c r="D25" s="229">
        <v>59114</v>
      </c>
      <c r="E25" s="229">
        <v>50772</v>
      </c>
    </row>
    <row r="26" spans="2:5" x14ac:dyDescent="0.25">
      <c r="B26" t="s">
        <v>168</v>
      </c>
      <c r="C26">
        <v>11</v>
      </c>
      <c r="D26" s="229">
        <v>3457598</v>
      </c>
      <c r="E26" s="229">
        <v>2922064</v>
      </c>
    </row>
    <row r="27" spans="2:5" x14ac:dyDescent="0.25">
      <c r="B27" t="s">
        <v>169</v>
      </c>
      <c r="C27">
        <v>12</v>
      </c>
      <c r="D27" s="229">
        <v>743131</v>
      </c>
      <c r="E27" s="229">
        <v>596739</v>
      </c>
    </row>
    <row r="28" spans="2:5" x14ac:dyDescent="0.25">
      <c r="B28" t="s">
        <v>170</v>
      </c>
      <c r="C28">
        <v>13</v>
      </c>
      <c r="D28" s="229">
        <v>935535</v>
      </c>
      <c r="E28" s="229">
        <v>790822</v>
      </c>
    </row>
    <row r="29" spans="2:5" x14ac:dyDescent="0.25">
      <c r="D29" t="s">
        <v>164</v>
      </c>
      <c r="E29" t="s">
        <v>164</v>
      </c>
    </row>
    <row r="31" spans="2:5" x14ac:dyDescent="0.25">
      <c r="B31" t="s">
        <v>171</v>
      </c>
      <c r="D31" s="229">
        <v>5195378</v>
      </c>
      <c r="E31" s="229">
        <v>4360397</v>
      </c>
    </row>
    <row r="32" spans="2:5" x14ac:dyDescent="0.25">
      <c r="D32" t="s">
        <v>164</v>
      </c>
      <c r="E32" t="s">
        <v>164</v>
      </c>
    </row>
    <row r="34" spans="2:5" x14ac:dyDescent="0.25">
      <c r="B34" t="s">
        <v>172</v>
      </c>
      <c r="D34" s="229">
        <v>42474161</v>
      </c>
      <c r="E34" s="229">
        <v>38511991</v>
      </c>
    </row>
    <row r="35" spans="2:5" x14ac:dyDescent="0.25">
      <c r="D35" t="s">
        <v>173</v>
      </c>
      <c r="E35" t="s">
        <v>173</v>
      </c>
    </row>
    <row r="36" spans="2:5" x14ac:dyDescent="0.25">
      <c r="B36" t="s">
        <v>174</v>
      </c>
    </row>
    <row r="37" spans="2:5" x14ac:dyDescent="0.25">
      <c r="B37" t="s">
        <v>175</v>
      </c>
    </row>
    <row r="38" spans="2:5" x14ac:dyDescent="0.25">
      <c r="B38" t="s">
        <v>176</v>
      </c>
      <c r="C38">
        <v>14</v>
      </c>
      <c r="D38" s="229">
        <v>5090000</v>
      </c>
      <c r="E38" s="229">
        <v>5090000</v>
      </c>
    </row>
    <row r="39" spans="2:5" x14ac:dyDescent="0.25">
      <c r="B39" t="s">
        <v>177</v>
      </c>
      <c r="C39">
        <v>14</v>
      </c>
      <c r="D39" s="229">
        <v>2750000</v>
      </c>
      <c r="E39" s="229">
        <v>2750000</v>
      </c>
    </row>
    <row r="40" spans="2:5" x14ac:dyDescent="0.25">
      <c r="B40" t="s">
        <v>178</v>
      </c>
      <c r="D40" s="229">
        <v>506832</v>
      </c>
      <c r="E40" s="229">
        <v>504696</v>
      </c>
    </row>
    <row r="41" spans="2:5" x14ac:dyDescent="0.25">
      <c r="B41" t="s">
        <v>179</v>
      </c>
      <c r="D41" s="229">
        <v>-22063</v>
      </c>
      <c r="E41" s="229">
        <v>-22063</v>
      </c>
    </row>
    <row r="42" spans="2:5" x14ac:dyDescent="0.25">
      <c r="B42" t="s">
        <v>180</v>
      </c>
      <c r="D42" s="229">
        <v>-109979</v>
      </c>
      <c r="E42" s="229">
        <v>-41154</v>
      </c>
    </row>
    <row r="43" spans="2:5" x14ac:dyDescent="0.25">
      <c r="B43" t="s">
        <v>181</v>
      </c>
      <c r="D43" s="229">
        <v>737550</v>
      </c>
      <c r="E43" s="229">
        <v>928942</v>
      </c>
    </row>
    <row r="44" spans="2:5" x14ac:dyDescent="0.25">
      <c r="B44" t="s">
        <v>182</v>
      </c>
      <c r="D44" s="229">
        <v>-22191</v>
      </c>
      <c r="E44" s="229">
        <v>-21786</v>
      </c>
    </row>
    <row r="45" spans="2:5" x14ac:dyDescent="0.25">
      <c r="B45" t="s">
        <v>183</v>
      </c>
      <c r="D45" s="229">
        <v>1319288</v>
      </c>
      <c r="E45" s="229">
        <v>1319288</v>
      </c>
    </row>
    <row r="46" spans="2:5" x14ac:dyDescent="0.25">
      <c r="B46" t="s">
        <v>184</v>
      </c>
      <c r="D46" s="229">
        <v>4713112</v>
      </c>
      <c r="E46" s="229">
        <v>4272152</v>
      </c>
    </row>
    <row r="47" spans="2:5" x14ac:dyDescent="0.25">
      <c r="B47" t="s">
        <v>185</v>
      </c>
      <c r="C47">
        <v>22</v>
      </c>
      <c r="D47" s="229">
        <v>4467655</v>
      </c>
      <c r="E47" s="229">
        <v>4467655</v>
      </c>
    </row>
    <row r="48" spans="2:5" x14ac:dyDescent="0.25">
      <c r="D48" t="s">
        <v>164</v>
      </c>
      <c r="E48" t="s">
        <v>164</v>
      </c>
    </row>
    <row r="50" spans="2:5" x14ac:dyDescent="0.25">
      <c r="B50" t="s">
        <v>186</v>
      </c>
      <c r="D50" s="229">
        <v>19430204</v>
      </c>
      <c r="E50" s="229">
        <v>19247730</v>
      </c>
    </row>
    <row r="51" spans="2:5" x14ac:dyDescent="0.25">
      <c r="D51" t="s">
        <v>164</v>
      </c>
      <c r="E51" t="s">
        <v>164</v>
      </c>
    </row>
    <row r="53" spans="2:5" x14ac:dyDescent="0.25">
      <c r="B53" t="s">
        <v>123</v>
      </c>
      <c r="D53" s="229">
        <v>419466</v>
      </c>
      <c r="E53" s="229">
        <v>387403</v>
      </c>
    </row>
    <row r="54" spans="2:5" x14ac:dyDescent="0.25">
      <c r="D54" t="s">
        <v>164</v>
      </c>
      <c r="E54" t="s">
        <v>164</v>
      </c>
    </row>
    <row r="56" spans="2:5" x14ac:dyDescent="0.25">
      <c r="B56" t="s">
        <v>187</v>
      </c>
      <c r="D56" s="229">
        <v>19849670</v>
      </c>
      <c r="E56" s="229">
        <v>19635133</v>
      </c>
    </row>
    <row r="57" spans="2:5" x14ac:dyDescent="0.25">
      <c r="D57" t="s">
        <v>164</v>
      </c>
      <c r="E57" t="s">
        <v>164</v>
      </c>
    </row>
    <row r="59" spans="2:5" x14ac:dyDescent="0.25">
      <c r="D59" s="233">
        <v>45016</v>
      </c>
      <c r="E59" s="233">
        <v>45291</v>
      </c>
    </row>
    <row r="60" spans="2:5" x14ac:dyDescent="0.25">
      <c r="D60">
        <v>2023</v>
      </c>
      <c r="E60">
        <v>2022</v>
      </c>
    </row>
    <row r="61" spans="2:5" x14ac:dyDescent="0.25">
      <c r="D61" t="s">
        <v>102</v>
      </c>
      <c r="E61" t="s">
        <v>102</v>
      </c>
    </row>
    <row r="62" spans="2:5" x14ac:dyDescent="0.25">
      <c r="C62" t="s">
        <v>101</v>
      </c>
      <c r="D62" t="s">
        <v>103</v>
      </c>
      <c r="E62" t="s">
        <v>150</v>
      </c>
    </row>
    <row r="63" spans="2:5" x14ac:dyDescent="0.25">
      <c r="B63" t="s">
        <v>188</v>
      </c>
    </row>
    <row r="64" spans="2:5" x14ac:dyDescent="0.25">
      <c r="B64" t="s">
        <v>189</v>
      </c>
    </row>
    <row r="65" spans="2:5" x14ac:dyDescent="0.25">
      <c r="B65" t="s">
        <v>190</v>
      </c>
      <c r="C65">
        <v>15</v>
      </c>
      <c r="D65" s="229">
        <v>6526645</v>
      </c>
      <c r="E65" s="229">
        <v>6561872</v>
      </c>
    </row>
    <row r="66" spans="2:5" x14ac:dyDescent="0.25">
      <c r="B66" t="s">
        <v>191</v>
      </c>
      <c r="D66" s="229">
        <v>165470</v>
      </c>
      <c r="E66" s="229">
        <v>157308</v>
      </c>
    </row>
    <row r="67" spans="2:5" x14ac:dyDescent="0.25">
      <c r="B67" t="s">
        <v>91</v>
      </c>
      <c r="D67" s="229">
        <v>831417</v>
      </c>
      <c r="E67" s="229">
        <v>845078</v>
      </c>
    </row>
    <row r="68" spans="2:5" x14ac:dyDescent="0.25">
      <c r="B68" t="s">
        <v>192</v>
      </c>
      <c r="C68">
        <v>16</v>
      </c>
      <c r="D68" s="229">
        <v>2136976</v>
      </c>
      <c r="E68" s="229">
        <v>2139765</v>
      </c>
    </row>
    <row r="69" spans="2:5" x14ac:dyDescent="0.25">
      <c r="B69" t="s">
        <v>193</v>
      </c>
      <c r="C69">
        <v>17</v>
      </c>
      <c r="D69" s="229">
        <v>3592219</v>
      </c>
      <c r="E69" s="229">
        <v>3589954</v>
      </c>
    </row>
    <row r="70" spans="2:5" x14ac:dyDescent="0.25">
      <c r="B70" t="s">
        <v>194</v>
      </c>
      <c r="C70">
        <v>18</v>
      </c>
      <c r="D70" s="229">
        <v>76042</v>
      </c>
      <c r="E70" s="229">
        <v>80795</v>
      </c>
    </row>
    <row r="71" spans="2:5" x14ac:dyDescent="0.25">
      <c r="B71" t="s">
        <v>195</v>
      </c>
      <c r="C71">
        <v>19</v>
      </c>
      <c r="D71" s="229">
        <v>560083</v>
      </c>
      <c r="E71" s="229">
        <v>506288</v>
      </c>
    </row>
    <row r="72" spans="2:5" x14ac:dyDescent="0.25">
      <c r="D72" t="s">
        <v>164</v>
      </c>
      <c r="E72" t="s">
        <v>164</v>
      </c>
    </row>
    <row r="74" spans="2:5" x14ac:dyDescent="0.25">
      <c r="B74" t="s">
        <v>196</v>
      </c>
      <c r="D74" s="229">
        <v>13888852</v>
      </c>
      <c r="E74" s="229">
        <v>13881060</v>
      </c>
    </row>
    <row r="75" spans="2:5" x14ac:dyDescent="0.25">
      <c r="D75" t="s">
        <v>164</v>
      </c>
      <c r="E75" t="s">
        <v>164</v>
      </c>
    </row>
    <row r="77" spans="2:5" x14ac:dyDescent="0.25">
      <c r="B77" t="s">
        <v>197</v>
      </c>
    </row>
    <row r="78" spans="2:5" x14ac:dyDescent="0.25">
      <c r="B78" t="s">
        <v>190</v>
      </c>
      <c r="C78">
        <v>15</v>
      </c>
      <c r="D78" s="229">
        <v>279740</v>
      </c>
      <c r="E78" s="229">
        <v>279740</v>
      </c>
    </row>
    <row r="79" spans="2:5" x14ac:dyDescent="0.25">
      <c r="B79" t="s">
        <v>192</v>
      </c>
      <c r="C79">
        <v>16</v>
      </c>
      <c r="D79" s="229">
        <v>281470</v>
      </c>
      <c r="E79" s="229">
        <v>278681</v>
      </c>
    </row>
    <row r="80" spans="2:5" x14ac:dyDescent="0.25">
      <c r="B80" t="s">
        <v>91</v>
      </c>
      <c r="D80" s="229">
        <v>68187</v>
      </c>
      <c r="E80" s="229">
        <v>70249</v>
      </c>
    </row>
    <row r="81" spans="2:5" x14ac:dyDescent="0.25">
      <c r="B81" t="s">
        <v>198</v>
      </c>
      <c r="C81">
        <v>18</v>
      </c>
      <c r="D81" s="229">
        <v>3147168</v>
      </c>
      <c r="E81" s="229">
        <v>1395698</v>
      </c>
    </row>
    <row r="82" spans="2:5" x14ac:dyDescent="0.25">
      <c r="B82" t="s">
        <v>195</v>
      </c>
      <c r="C82">
        <v>19</v>
      </c>
      <c r="D82" s="229">
        <v>4959074</v>
      </c>
      <c r="E82" s="229">
        <v>2971430</v>
      </c>
    </row>
    <row r="83" spans="2:5" x14ac:dyDescent="0.25">
      <c r="D83" t="s">
        <v>164</v>
      </c>
      <c r="E83" t="s">
        <v>164</v>
      </c>
    </row>
    <row r="85" spans="2:5" x14ac:dyDescent="0.25">
      <c r="B85" t="s">
        <v>199</v>
      </c>
      <c r="D85" s="229">
        <v>8735639</v>
      </c>
      <c r="E85" s="229">
        <v>4995798</v>
      </c>
    </row>
    <row r="86" spans="2:5" x14ac:dyDescent="0.25">
      <c r="D86" t="s">
        <v>164</v>
      </c>
      <c r="E86" t="s">
        <v>164</v>
      </c>
    </row>
    <row r="88" spans="2:5" x14ac:dyDescent="0.25">
      <c r="B88" t="s">
        <v>146</v>
      </c>
      <c r="D88" s="229">
        <v>22624491</v>
      </c>
      <c r="E88" s="229">
        <v>18876858</v>
      </c>
    </row>
    <row r="89" spans="2:5" x14ac:dyDescent="0.25">
      <c r="D89" t="s">
        <v>164</v>
      </c>
      <c r="E89" t="s">
        <v>164</v>
      </c>
    </row>
    <row r="91" spans="2:5" x14ac:dyDescent="0.25">
      <c r="B91" t="s">
        <v>200</v>
      </c>
      <c r="D91" s="229">
        <v>42474161</v>
      </c>
      <c r="E91" s="229">
        <v>38511991</v>
      </c>
    </row>
    <row r="92" spans="2:5" x14ac:dyDescent="0.25">
      <c r="D92" t="s">
        <v>201</v>
      </c>
      <c r="E92"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Q3 2023 Data Supplement</vt:lpstr>
      <vt:lpstr>FS-Segment IS Q1 2023</vt:lpstr>
      <vt:lpstr>FS-Segment BS Q1 2023</vt:lpstr>
      <vt:lpstr>FS IS Q1 2023</vt:lpstr>
      <vt:lpstr>FS BS Q1 2023</vt:lpstr>
      <vt:lpstr>'FS BS Q1 2023'!OLE_LINK29</vt:lpstr>
      <vt:lpstr>'FS BS Q1 2023'!OLE_LINK35</vt:lpstr>
      <vt:lpstr>'Q3 2023 Data Supplement'!Print_Area</vt:lpstr>
      <vt:lpstr>'Q3 2023 Data Supplement'!Print_Titles</vt:lpstr>
    </vt:vector>
  </TitlesOfParts>
  <Company>Euroland.com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Data</dc:subject>
  <dc:creator>Euroland.com</dc:creator>
  <cp:lastModifiedBy>Marc Hammoud</cp:lastModifiedBy>
  <cp:lastPrinted>2023-05-22T05:50:14Z</cp:lastPrinted>
  <dcterms:created xsi:type="dcterms:W3CDTF">2022-10-25T08:19:36Z</dcterms:created>
  <dcterms:modified xsi:type="dcterms:W3CDTF">2023-11-16T15:50:35Z</dcterms:modified>
</cp:coreProperties>
</file>